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.5" sheetId="1" r:id="rId1"/>
  </sheets>
  <definedNames>
    <definedName name="_xlfn.AGGREGATE" hidden="1">#NAME?</definedName>
    <definedName name="_xlnm.Print_Titles" localSheetId="0">'дод.5'!$4:$4</definedName>
    <definedName name="_xlnm.Print_Area" localSheetId="0">'дод.5'!$A$1:$I$104</definedName>
  </definedNames>
  <calcPr fullCalcOnLoad="1"/>
</workbook>
</file>

<file path=xl/sharedStrings.xml><?xml version="1.0" encoding="utf-8"?>
<sst xmlns="http://schemas.openxmlformats.org/spreadsheetml/2006/main" count="202" uniqueCount="117">
  <si>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</si>
  <si>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</si>
  <si>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</si>
  <si>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</si>
  <si>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</si>
  <si>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0100000</t>
  </si>
  <si>
    <t>0110000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</si>
  <si>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</si>
  <si>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</si>
  <si>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</si>
  <si>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Перелік місцевих (регіональних) програм, які фінансуватимуться за рахунок коштів
районного бюджету  у 2017 році</t>
    </r>
    <r>
      <rPr>
        <b/>
        <sz val="18"/>
        <rFont val="Times New Roman"/>
        <family val="1"/>
      </rPr>
      <t xml:space="preserve">
</t>
    </r>
  </si>
  <si>
    <t>0117420</t>
  </si>
  <si>
    <t>7420</t>
  </si>
  <si>
    <t>0490</t>
  </si>
  <si>
    <t>Програма розвитку архівної справи у Великобурлуцькому районі на 2016 -2019 роки</t>
  </si>
  <si>
    <t>Програма стабілізації та соціально-економічного розвитку територій</t>
  </si>
  <si>
    <t>0300000</t>
  </si>
  <si>
    <t>0310000</t>
  </si>
  <si>
    <t>0810</t>
  </si>
  <si>
    <t>грн.</t>
  </si>
  <si>
    <t>Проведення навчально-тренувальних зборів і змагань з неолімпійських видів спорту</t>
  </si>
  <si>
    <t>Районна Програма "Молодь Великобурлуччини" на 2016-2020 роки</t>
  </si>
  <si>
    <t>1040</t>
  </si>
  <si>
    <t>Код ФКВКБ</t>
  </si>
  <si>
    <t>1010</t>
  </si>
  <si>
    <t>Забезпечення соціальними послугами громадян похилого віку, інвалідів, дітей-інвалідів, хворих, які не здатні до самоослуговування і потребують сторонньої допомоги, фізичним особам</t>
  </si>
  <si>
    <t>Соціальний захист ветеранів війни та праці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</si>
  <si>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</si>
  <si>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</si>
  <si>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1090</t>
  </si>
  <si>
    <t>Інші видатки на соціальний захист населення</t>
  </si>
  <si>
    <r>
      <t xml:space="preserve">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</si>
  <si>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Великобурлуцької райдержадміністрації </t>
    </r>
    <r>
      <rPr>
        <i/>
        <sz val="12"/>
        <color indexed="8"/>
        <rFont val="Times New Roman"/>
        <family val="1"/>
      </rPr>
      <t>(головний розпорядник)</t>
    </r>
  </si>
  <si>
    <r>
      <t xml:space="preserve">Відділ освіти Великобурлуцької райдержадміністрації </t>
    </r>
    <r>
      <rPr>
        <i/>
        <sz val="12"/>
        <color indexed="8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</si>
  <si>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Великобурлуцької райдержадміністрації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</si>
  <si>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Великобурлуцької райдержадміністрації </t>
    </r>
    <r>
      <rPr>
        <sz val="12"/>
        <rFont val="Times New Roman"/>
        <family val="1"/>
      </rPr>
      <t>(відповідальний виконавеціь)</t>
    </r>
  </si>
  <si>
    <r>
      <t xml:space="preserve">Районна рада </t>
    </r>
    <r>
      <rPr>
        <i/>
        <sz val="12"/>
        <rFont val="Times New Roman"/>
        <family val="1"/>
      </rPr>
      <t>(відповідальний виконавець)</t>
    </r>
  </si>
  <si>
    <t>Програма соціального захисту населення Великобурлуцького району "Соціальна турбота"на 2017 рік</t>
  </si>
  <si>
    <t>Інші заходи та заклади молодіжної політики</t>
  </si>
  <si>
    <t>0315061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</si>
  <si>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</si>
  <si>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0318600</t>
  </si>
  <si>
    <t>8600</t>
  </si>
  <si>
    <t>0133</t>
  </si>
  <si>
    <t>Інші видатки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</si>
  <si>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</si>
  <si>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розвитку культури і туризму Великобурлуцького району на 2014-2018 роки</t>
  </si>
  <si>
    <r>
      <t>Сектор культури і туризму Великобурлуцької райдержадміністрації (</t>
    </r>
    <r>
      <rPr>
        <sz val="12"/>
        <rFont val="Times New Roman"/>
        <family val="1"/>
      </rPr>
      <t>головний розпорядник)</t>
    </r>
  </si>
  <si>
    <r>
      <t>Сектор культури і туризму Великобурлуцької райдержадміністрації (</t>
    </r>
    <r>
      <rPr>
        <sz val="12"/>
        <rFont val="Times New Roman"/>
        <family val="1"/>
      </rPr>
      <t>відповідальний розпорядник)</t>
    </r>
  </si>
  <si>
    <r>
      <t xml:space="preserve">Районна державна адміністрація </t>
    </r>
    <r>
      <rPr>
        <sz val="12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</si>
  <si>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sz val="12"/>
        <rFont val="Times New Roman"/>
        <family val="1"/>
      </rPr>
      <t>(відповідальний розпорядник)</t>
    </r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</si>
  <si>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</si>
  <si>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</si>
  <si>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</si>
  <si>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Програма економічного і соціального розвитку Великобурлуцького району на 2017 рік</t>
  </si>
  <si>
    <t>0317420</t>
  </si>
  <si>
    <t>0313143</t>
  </si>
  <si>
    <t>В.Сорокін</t>
  </si>
  <si>
    <t xml:space="preserve">Заступник голови районної ради                                                                                                   </t>
  </si>
  <si>
    <t>0113400</t>
  </si>
  <si>
    <t>3400</t>
  </si>
  <si>
    <t>0110170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</si>
  <si>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</si>
  <si>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</si>
  <si>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</si>
  <si>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0731</t>
  </si>
  <si>
    <t>Багатопрофільна стаціонарна медична допомога населенню</t>
  </si>
  <si>
    <t>1016310</t>
  </si>
  <si>
    <t>6310</t>
  </si>
  <si>
    <t>Реалізація заходів щодо інвестиційного розвитку території</t>
  </si>
  <si>
    <t>1011020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</si>
  <si>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</si>
  <si>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</si>
  <si>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</si>
  <si>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2414090</t>
  </si>
  <si>
    <t>4090</t>
  </si>
  <si>
    <t>0828</t>
  </si>
  <si>
    <t>Палаци i будинки культури, клуби та iншi заклади клубного типу</t>
  </si>
  <si>
    <t>1412010</t>
  </si>
  <si>
    <t>2010</t>
  </si>
  <si>
    <t>0116310</t>
  </si>
  <si>
    <t>7600000</t>
  </si>
  <si>
    <r>
      <t xml:space="preserve">Фінансове управління ВБурлуцької райдержадміністрації </t>
    </r>
    <r>
      <rPr>
        <sz val="12"/>
        <rFont val="Times New Roman"/>
        <family val="1"/>
      </rPr>
      <t>(головний розпорядник)</t>
    </r>
  </si>
  <si>
    <r>
      <t>Фінансове управління ВБурлуцької райдержадміністрації</t>
    </r>
    <r>
      <rPr>
        <sz val="12"/>
        <rFont val="Times New Roman"/>
        <family val="1"/>
      </rPr>
      <t xml:space="preserve"> (відповідальний розпорядник)</t>
    </r>
  </si>
  <si>
    <t>7610000</t>
  </si>
  <si>
    <t>7618800</t>
  </si>
  <si>
    <t>8800</t>
  </si>
  <si>
    <t>0180</t>
  </si>
  <si>
    <t>Інші субвенції місцевим бюджетам району</t>
  </si>
  <si>
    <t>капітальний ремонт  частини приміщень Великобурлуцької ЗОШ</t>
  </si>
  <si>
    <t>капітальний ремонт покрівлі Шипуватської ЗОШ</t>
  </si>
  <si>
    <t>реконструкція нежитлової будівлі Андріївської ЗОШ</t>
  </si>
  <si>
    <t>реконструкція адмінбудівлі по вул.Центральна б.22</t>
  </si>
  <si>
    <t>капітальний ремонт частини приміщень Вбурлуцького будинку культури</t>
  </si>
  <si>
    <t>Комплексна програма "Розвиток  місцевого самоврядування у Великобурлуцькому районі Харківської області на 2017-2021 роки"</t>
  </si>
  <si>
    <t>Програма сприяння призову громадян України на строкову військову службу у Великобурлуцькому районі Харківської області у 2017 році</t>
  </si>
  <si>
    <t>Програма розвитку КЗОЗ "Великобурлуцька центральна рйонна лікарня" та вдосконалення медичної допомоги  вторинного рівня на 2017-2020 роки</t>
  </si>
  <si>
    <t>Программа створення місцевого матеріального резерву для запобігання, ліквідації надзвичайних ситуацій техногенного і природного  характеру та їх наслідків у Великобурлуцькому районі на 2017-2019 роки</t>
  </si>
  <si>
    <t>Програма підтримки забезпечення пожежної та техногенної безпеки, цивільного захисту у Великобурлуцькому районі Харківської області на 2017-2019 роки</t>
  </si>
  <si>
    <t>капітальний ремонт  та впровадження енргозберігаючих технологій  поліклінічного відділення</t>
  </si>
  <si>
    <t>1011010</t>
  </si>
  <si>
    <t>0910</t>
  </si>
  <si>
    <t xml:space="preserve">Дошкільна освіта </t>
  </si>
  <si>
    <t>міні-проект "До стоматолога з задоволенням"</t>
  </si>
  <si>
    <t>0316650</t>
  </si>
  <si>
    <t>Утримання та розвиток інфраструктури доріг</t>
  </si>
  <si>
    <t>0456</t>
  </si>
  <si>
    <r>
      <t xml:space="preserve">КЗОЗ "Великобурлуцька центральна районна лікарня" </t>
    </r>
    <r>
      <rPr>
        <sz val="12"/>
        <rFont val="Times New Roman"/>
        <family val="1"/>
      </rPr>
      <t>(головний розпорядник)</t>
    </r>
  </si>
  <si>
    <r>
      <t xml:space="preserve">КЗОЗ "Великобурлуцька центральна районна лікарня" </t>
    </r>
    <r>
      <rPr>
        <sz val="12"/>
        <rFont val="Times New Roman"/>
        <family val="1"/>
      </rPr>
      <t>(відповідальний розпорядник)</t>
    </r>
  </si>
  <si>
    <t>5300000</t>
  </si>
  <si>
    <t>Управління агропромислового розвитку районної державної адміністрації (головний розпорядник)</t>
  </si>
  <si>
    <t>Управління агропромислового розвитку районної державної адміністрації (відповідальний розпорядник)</t>
  </si>
  <si>
    <t>5310000</t>
  </si>
  <si>
    <t>5318600</t>
  </si>
  <si>
    <t xml:space="preserve">Експлуатаційне утримання (ямковий ремонт) автодороги О-210721 "Великий Бурлук - Григорівка - Обухівка - Дворічна" км 0+400 - км 18+600 </t>
  </si>
  <si>
    <t>Додаток 5
до рішення районної ради
від 08 вересня 2017 року № 618-VІІ</t>
  </si>
  <si>
    <t>Соціальна Програма розвитку фізичної культури і спорту у Великобурлуцькому районі на 2014 -2018 роки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</si>
</sst>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Font="1" applyBorder="1" applyAlignment="1">
      <alignment horizontal="center" vertical="center" wrapText="1"/>
    </xf>
    <xf numFmtId="3" fontId="38" fillId="0" borderId="14" xfId="95" applyNumberFormat="1" applyFont="1" applyBorder="1">
      <alignment vertical="top"/>
      <protection/>
    </xf>
    <xf numFmtId="3" fontId="39" fillId="0" borderId="14" xfId="95" applyNumberFormat="1" applyFont="1" applyBorder="1">
      <alignment vertical="top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>
      <alignment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justify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92" fontId="39" fillId="0" borderId="14" xfId="0" applyNumberFormat="1" applyFont="1" applyBorder="1" applyAlignment="1">
      <alignment vertical="justify"/>
    </xf>
    <xf numFmtId="3" fontId="38" fillId="0" borderId="14" xfId="0" applyNumberFormat="1" applyFont="1" applyBorder="1" applyAlignment="1">
      <alignment vertical="justify"/>
    </xf>
    <xf numFmtId="0" fontId="0" fillId="0" borderId="0" xfId="0" applyFont="1" applyAlignment="1">
      <alignment vertical="center" wrapText="1"/>
    </xf>
    <xf numFmtId="0" fontId="41" fillId="0" borderId="16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  <xf numFmtId="0" fontId="40" fillId="0" borderId="0" xfId="0" applyFont="1" applyBorder="1" applyAlignment="1">
      <alignment vertical="center" wrapText="1"/>
    </xf>
    <xf numFmtId="3" fontId="42" fillId="0" borderId="14" xfId="95" applyNumberFormat="1" applyFont="1" applyBorder="1">
      <alignment vertical="top"/>
      <protection/>
    </xf>
    <xf numFmtId="0" fontId="43" fillId="0" borderId="0" xfId="0" applyNumberFormat="1" applyFont="1" applyFill="1" applyAlignment="1" applyProtection="1">
      <alignment/>
      <protection/>
    </xf>
    <xf numFmtId="49" fontId="44" fillId="0" borderId="14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3" fillId="0" borderId="0" xfId="0" applyFont="1" applyFill="1" applyAlignment="1">
      <alignment/>
    </xf>
    <xf numFmtId="3" fontId="39" fillId="0" borderId="14" xfId="95" applyNumberFormat="1" applyFont="1" applyFill="1" applyBorder="1">
      <alignment vertical="top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>
      <alignment vertical="center" wrapText="1"/>
    </xf>
    <xf numFmtId="3" fontId="37" fillId="0" borderId="14" xfId="0" applyNumberFormat="1" applyFont="1" applyFill="1" applyBorder="1" applyAlignment="1" applyProtection="1">
      <alignment vertical="center" wrapText="1"/>
      <protection/>
    </xf>
    <xf numFmtId="0" fontId="37" fillId="0" borderId="14" xfId="0" applyNumberFormat="1" applyFont="1" applyFill="1" applyBorder="1" applyAlignment="1" applyProtection="1">
      <alignment vertical="center" wrapText="1"/>
      <protection/>
    </xf>
    <xf numFmtId="0" fontId="37" fillId="0" borderId="14" xfId="0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9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192" fontId="38" fillId="0" borderId="14" xfId="95" applyNumberFormat="1" applyFont="1" applyFill="1" applyBorder="1" applyAlignment="1">
      <alignment vertical="center"/>
      <protection/>
    </xf>
    <xf numFmtId="3" fontId="38" fillId="0" borderId="14" xfId="95" applyNumberFormat="1" applyFont="1" applyFill="1" applyBorder="1" applyAlignment="1">
      <alignment vertical="center"/>
      <protection/>
    </xf>
    <xf numFmtId="192" fontId="39" fillId="0" borderId="14" xfId="95" applyNumberFormat="1" applyFont="1" applyFill="1" applyBorder="1" applyAlignment="1">
      <alignment vertical="center"/>
      <protection/>
    </xf>
    <xf numFmtId="3" fontId="38" fillId="0" borderId="14" xfId="95" applyNumberFormat="1" applyFont="1" applyFill="1" applyBorder="1">
      <alignment vertical="top"/>
      <protection/>
    </xf>
    <xf numFmtId="0" fontId="0" fillId="0" borderId="0" xfId="0" applyFont="1" applyFill="1" applyAlignment="1">
      <alignment vertical="center"/>
    </xf>
    <xf numFmtId="192" fontId="38" fillId="0" borderId="14" xfId="95" applyNumberFormat="1" applyFont="1" applyFill="1" applyBorder="1">
      <alignment vertical="top"/>
      <protection/>
    </xf>
    <xf numFmtId="192" fontId="39" fillId="0" borderId="14" xfId="95" applyNumberFormat="1" applyFont="1" applyFill="1" applyBorder="1">
      <alignment vertical="top"/>
      <protection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1" fillId="0" borderId="14" xfId="0" applyFont="1" applyFill="1" applyBorder="1" applyAlignment="1">
      <alignment horizontal="center" vertical="center" wrapText="1"/>
    </xf>
    <xf numFmtId="192" fontId="41" fillId="0" borderId="14" xfId="95" applyNumberFormat="1" applyFont="1" applyFill="1" applyBorder="1">
      <alignment vertical="top"/>
      <protection/>
    </xf>
    <xf numFmtId="2" fontId="37" fillId="0" borderId="14" xfId="0" applyNumberFormat="1" applyFont="1" applyBorder="1" applyAlignment="1">
      <alignment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="75" zoomScaleSheetLayoutView="75" zoomScalePageLayoutView="0" workbookViewId="0" topLeftCell="B1">
      <pane xSplit="3" ySplit="4" topLeftCell="E95" activePane="bottomRight" state="frozen"/>
      <selection pane="topLeft" activeCell="B1" sqref="B1"/>
      <selection pane="topRight" activeCell="E1" sqref="E1"/>
      <selection pane="bottomLeft" activeCell="B6" sqref="B6"/>
      <selection pane="bottomRight" activeCell="E107" sqref="E107"/>
    </sheetView>
  </sheetViews>
  <sheetFormatPr defaultColWidth="8" defaultRowHeight="12.75"/>
  <cols>
    <col min="1" max="1" width="3.83203125" style="1" hidden="1" customWidth="1"/>
    <col min="2" max="2" width="16.5" style="2" customWidth="1"/>
    <col min="3" max="3" width="10.5" style="2" customWidth="1"/>
    <col min="4" max="4" width="11.16015625" style="2" customWidth="1"/>
    <col min="5" max="5" width="72.66015625" style="1" customWidth="1"/>
    <col min="6" max="6" width="70.33203125" style="1" customWidth="1"/>
    <col min="7" max="7" width="17.16015625" style="1" customWidth="1"/>
    <col min="8" max="8" width="16" style="1" customWidth="1"/>
    <col min="9" max="9" width="18" style="1" customWidth="1"/>
    <col min="10" max="10" width="4.33203125" style="3" customWidth="1"/>
    <col min="11" max="16384" width="8" style="3" customWidth="1"/>
  </cols>
  <sheetData>
    <row r="1" spans="7:9" ht="53.25" customHeight="1">
      <c r="G1" s="61" t="s">
        <v>115</v>
      </c>
      <c r="H1" s="61"/>
      <c r="I1" s="61"/>
    </row>
    <row r="2" spans="2:9" ht="50.25" customHeight="1">
      <c r="B2" s="62" t="s">
        <v>10</v>
      </c>
      <c r="C2" s="63"/>
      <c r="D2" s="63"/>
      <c r="E2" s="63"/>
      <c r="F2" s="63"/>
      <c r="G2" s="63"/>
      <c r="H2" s="63"/>
      <c r="I2" s="63"/>
    </row>
    <row r="3" spans="2:9" ht="18.75">
      <c r="B3" s="4"/>
      <c r="C3" s="5"/>
      <c r="D3" s="5"/>
      <c r="E3" s="6"/>
      <c r="F3" s="7"/>
      <c r="G3" s="7"/>
      <c r="H3" s="8"/>
      <c r="I3" s="9" t="s">
        <v>19</v>
      </c>
    </row>
    <row r="4" spans="1:9" ht="116.25" customHeight="1">
      <c r="A4" s="10"/>
      <c r="B4" s="11" t="s">
        <v>8</v>
      </c>
      <c r="C4" s="11" t="s">
        <v>9</v>
      </c>
      <c r="D4" s="12" t="s">
        <v>23</v>
      </c>
      <c r="E4" s="13" t="s">
        <v>0</v>
      </c>
      <c r="F4" s="14" t="s">
        <v>1</v>
      </c>
      <c r="G4" s="17" t="s">
        <v>2</v>
      </c>
      <c r="H4" s="14" t="s">
        <v>3</v>
      </c>
      <c r="I4" s="14" t="s">
        <v>4</v>
      </c>
    </row>
    <row r="5" spans="1:9" ht="31.5">
      <c r="A5" s="10"/>
      <c r="B5" s="38"/>
      <c r="C5" s="38"/>
      <c r="D5" s="17"/>
      <c r="E5" s="39"/>
      <c r="F5" s="40" t="s">
        <v>14</v>
      </c>
      <c r="G5" s="41">
        <f>G6+G9</f>
        <v>195200</v>
      </c>
      <c r="H5" s="42"/>
      <c r="I5" s="43">
        <f>H5+G5</f>
        <v>195200</v>
      </c>
    </row>
    <row r="6" spans="1:9" s="51" customFormat="1" ht="15.75">
      <c r="A6" s="44"/>
      <c r="B6" s="45" t="s">
        <v>5</v>
      </c>
      <c r="C6" s="45"/>
      <c r="D6" s="45"/>
      <c r="E6" s="46" t="s">
        <v>31</v>
      </c>
      <c r="F6" s="47"/>
      <c r="G6" s="48">
        <f>G7</f>
        <v>100200</v>
      </c>
      <c r="H6" s="49"/>
      <c r="I6" s="50">
        <f>G6+H6</f>
        <v>100200</v>
      </c>
    </row>
    <row r="7" spans="2:9" ht="15.75">
      <c r="B7" s="45" t="s">
        <v>6</v>
      </c>
      <c r="C7" s="45"/>
      <c r="D7" s="45"/>
      <c r="E7" s="46" t="s">
        <v>36</v>
      </c>
      <c r="F7" s="52"/>
      <c r="G7" s="50">
        <f>G8</f>
        <v>100200</v>
      </c>
      <c r="H7" s="53"/>
      <c r="I7" s="50">
        <f>G7+H7</f>
        <v>100200</v>
      </c>
    </row>
    <row r="8" spans="2:9" ht="31.5">
      <c r="B8" s="45" t="s">
        <v>11</v>
      </c>
      <c r="C8" s="54" t="s">
        <v>12</v>
      </c>
      <c r="D8" s="54" t="s">
        <v>13</v>
      </c>
      <c r="E8" s="55" t="s">
        <v>15</v>
      </c>
      <c r="F8" s="55"/>
      <c r="G8" s="37">
        <v>100200</v>
      </c>
      <c r="H8" s="37"/>
      <c r="I8" s="37">
        <f>G8+H8</f>
        <v>100200</v>
      </c>
    </row>
    <row r="9" spans="2:9" ht="15.75">
      <c r="B9" s="45" t="s">
        <v>16</v>
      </c>
      <c r="C9" s="56"/>
      <c r="D9" s="45"/>
      <c r="E9" s="46" t="s">
        <v>49</v>
      </c>
      <c r="F9" s="55"/>
      <c r="G9" s="50">
        <v>95000</v>
      </c>
      <c r="H9" s="37"/>
      <c r="I9" s="50">
        <f aca="true" t="shared" si="0" ref="I9:I62">G9+H9</f>
        <v>95000</v>
      </c>
    </row>
    <row r="10" spans="2:9" ht="31.5">
      <c r="B10" s="45" t="s">
        <v>17</v>
      </c>
      <c r="C10" s="56"/>
      <c r="D10" s="45"/>
      <c r="E10" s="46" t="s">
        <v>50</v>
      </c>
      <c r="F10" s="55"/>
      <c r="G10" s="50">
        <v>95000</v>
      </c>
      <c r="H10" s="37"/>
      <c r="I10" s="50">
        <f t="shared" si="0"/>
        <v>95000</v>
      </c>
    </row>
    <row r="11" spans="2:9" ht="15.75">
      <c r="B11" s="45" t="s">
        <v>41</v>
      </c>
      <c r="C11" s="54" t="s">
        <v>42</v>
      </c>
      <c r="D11" s="54" t="s">
        <v>43</v>
      </c>
      <c r="E11" s="55" t="s">
        <v>44</v>
      </c>
      <c r="F11" s="55"/>
      <c r="G11" s="37">
        <v>95000</v>
      </c>
      <c r="H11" s="37"/>
      <c r="I11" s="37">
        <f t="shared" si="0"/>
        <v>95000</v>
      </c>
    </row>
    <row r="12" spans="2:9" ht="47.25">
      <c r="B12" s="19"/>
      <c r="C12" s="21"/>
      <c r="D12" s="21"/>
      <c r="E12" s="22"/>
      <c r="F12" s="18" t="s">
        <v>94</v>
      </c>
      <c r="G12" s="15">
        <f>G13+G18+G22+G29+G26</f>
        <v>860752</v>
      </c>
      <c r="H12" s="15">
        <f>H13+H18+H22+H29+H26</f>
        <v>672828</v>
      </c>
      <c r="I12" s="15">
        <f t="shared" si="0"/>
        <v>1533580</v>
      </c>
    </row>
    <row r="13" spans="2:9" ht="15.75">
      <c r="B13" s="19" t="s">
        <v>5</v>
      </c>
      <c r="C13" s="19"/>
      <c r="D13" s="19"/>
      <c r="E13" s="20" t="s">
        <v>31</v>
      </c>
      <c r="F13" s="22"/>
      <c r="G13" s="15">
        <f>G14</f>
        <v>512568</v>
      </c>
      <c r="H13" s="15"/>
      <c r="I13" s="15">
        <f t="shared" si="0"/>
        <v>512568</v>
      </c>
    </row>
    <row r="14" spans="2:9" ht="15.75">
      <c r="B14" s="19" t="s">
        <v>6</v>
      </c>
      <c r="C14" s="19"/>
      <c r="D14" s="19"/>
      <c r="E14" s="20" t="s">
        <v>36</v>
      </c>
      <c r="F14" s="22"/>
      <c r="G14" s="15">
        <f>SUM(G15:G17)</f>
        <v>512568</v>
      </c>
      <c r="H14" s="15"/>
      <c r="I14" s="15">
        <f t="shared" si="0"/>
        <v>512568</v>
      </c>
    </row>
    <row r="15" spans="2:9" ht="63">
      <c r="B15" s="19" t="s">
        <v>61</v>
      </c>
      <c r="C15" s="21" t="s">
        <v>62</v>
      </c>
      <c r="D15" s="21" t="s">
        <v>63</v>
      </c>
      <c r="E15" s="22" t="s">
        <v>64</v>
      </c>
      <c r="F15" s="22"/>
      <c r="G15" s="16">
        <v>72000</v>
      </c>
      <c r="H15" s="16"/>
      <c r="I15" s="16">
        <f t="shared" si="0"/>
        <v>72000</v>
      </c>
    </row>
    <row r="16" spans="2:9" ht="31.5">
      <c r="B16" s="19" t="s">
        <v>11</v>
      </c>
      <c r="C16" s="21" t="s">
        <v>12</v>
      </c>
      <c r="D16" s="21" t="s">
        <v>13</v>
      </c>
      <c r="E16" s="22" t="s">
        <v>15</v>
      </c>
      <c r="F16" s="22"/>
      <c r="G16" s="16">
        <v>422568</v>
      </c>
      <c r="H16" s="16"/>
      <c r="I16" s="16">
        <f t="shared" si="0"/>
        <v>422568</v>
      </c>
    </row>
    <row r="17" spans="2:9" ht="15.75">
      <c r="B17" s="19" t="s">
        <v>59</v>
      </c>
      <c r="C17" s="21" t="s">
        <v>60</v>
      </c>
      <c r="D17" s="21" t="s">
        <v>29</v>
      </c>
      <c r="E17" s="22" t="s">
        <v>30</v>
      </c>
      <c r="F17" s="22"/>
      <c r="G17" s="16">
        <v>18000</v>
      </c>
      <c r="H17" s="16"/>
      <c r="I17" s="16">
        <f t="shared" si="0"/>
        <v>18000</v>
      </c>
    </row>
    <row r="18" spans="2:9" ht="31.5">
      <c r="B18" s="23">
        <v>1000000</v>
      </c>
      <c r="C18" s="24"/>
      <c r="D18" s="21"/>
      <c r="E18" s="18" t="s">
        <v>32</v>
      </c>
      <c r="F18" s="22"/>
      <c r="G18" s="15">
        <f>G19</f>
        <v>180968</v>
      </c>
      <c r="H18" s="15">
        <f>H19</f>
        <v>211096</v>
      </c>
      <c r="I18" s="15">
        <f t="shared" si="0"/>
        <v>392064</v>
      </c>
    </row>
    <row r="19" spans="2:9" ht="31.5">
      <c r="B19" s="23">
        <v>1010000</v>
      </c>
      <c r="C19" s="24"/>
      <c r="D19" s="21"/>
      <c r="E19" s="18" t="s">
        <v>33</v>
      </c>
      <c r="F19" s="22"/>
      <c r="G19" s="15">
        <f>G20+G21</f>
        <v>180968</v>
      </c>
      <c r="H19" s="15">
        <f>H20+H21</f>
        <v>211096</v>
      </c>
      <c r="I19" s="15">
        <f t="shared" si="0"/>
        <v>392064</v>
      </c>
    </row>
    <row r="20" spans="2:9" ht="16.5" thickBot="1">
      <c r="B20" s="19" t="s">
        <v>100</v>
      </c>
      <c r="C20" s="21" t="s">
        <v>24</v>
      </c>
      <c r="D20" s="21" t="s">
        <v>101</v>
      </c>
      <c r="E20" s="22" t="s">
        <v>102</v>
      </c>
      <c r="F20" s="22"/>
      <c r="G20" s="16"/>
      <c r="H20" s="16">
        <v>43698</v>
      </c>
      <c r="I20" s="16">
        <f t="shared" si="0"/>
        <v>43698</v>
      </c>
    </row>
    <row r="21" spans="2:9" ht="63">
      <c r="B21" s="19" t="s">
        <v>70</v>
      </c>
      <c r="C21" s="21" t="s">
        <v>71</v>
      </c>
      <c r="D21" s="21" t="s">
        <v>72</v>
      </c>
      <c r="E21" s="28" t="s">
        <v>73</v>
      </c>
      <c r="F21" s="22"/>
      <c r="G21" s="16">
        <v>180968</v>
      </c>
      <c r="H21" s="16">
        <v>167398</v>
      </c>
      <c r="I21" s="16">
        <f t="shared" si="0"/>
        <v>348366</v>
      </c>
    </row>
    <row r="22" spans="2:9" ht="31.5">
      <c r="B22" s="23">
        <v>1400000</v>
      </c>
      <c r="C22" s="24"/>
      <c r="D22" s="21"/>
      <c r="E22" s="18" t="s">
        <v>107</v>
      </c>
      <c r="F22" s="22"/>
      <c r="G22" s="15"/>
      <c r="H22" s="15">
        <f>H23</f>
        <v>101036</v>
      </c>
      <c r="I22" s="15">
        <f t="shared" si="0"/>
        <v>101036</v>
      </c>
    </row>
    <row r="23" spans="2:9" ht="31.5">
      <c r="B23" s="23">
        <v>1410000</v>
      </c>
      <c r="C23" s="24"/>
      <c r="D23" s="21"/>
      <c r="E23" s="18" t="s">
        <v>108</v>
      </c>
      <c r="F23" s="22"/>
      <c r="G23" s="15"/>
      <c r="H23" s="15">
        <f>H24</f>
        <v>101036</v>
      </c>
      <c r="I23" s="15">
        <f t="shared" si="0"/>
        <v>101036</v>
      </c>
    </row>
    <row r="24" spans="2:9" ht="15.75">
      <c r="B24" s="19" t="s">
        <v>78</v>
      </c>
      <c r="C24" s="21" t="s">
        <v>79</v>
      </c>
      <c r="D24" s="21" t="s">
        <v>65</v>
      </c>
      <c r="E24" s="22" t="s">
        <v>66</v>
      </c>
      <c r="F24" s="22"/>
      <c r="G24" s="16"/>
      <c r="H24" s="16">
        <v>101036</v>
      </c>
      <c r="I24" s="16">
        <f t="shared" si="0"/>
        <v>101036</v>
      </c>
    </row>
    <row r="25" spans="2:9" ht="15.75">
      <c r="B25" s="19"/>
      <c r="C25" s="21"/>
      <c r="D25" s="21"/>
      <c r="E25" s="35" t="s">
        <v>103</v>
      </c>
      <c r="F25" s="35"/>
      <c r="G25" s="31"/>
      <c r="H25" s="31">
        <v>101036</v>
      </c>
      <c r="I25" s="31">
        <f t="shared" si="0"/>
        <v>101036</v>
      </c>
    </row>
    <row r="26" spans="2:9" ht="33.75" customHeight="1">
      <c r="B26" s="19" t="s">
        <v>109</v>
      </c>
      <c r="C26" s="21"/>
      <c r="D26" s="21"/>
      <c r="E26" s="60" t="s">
        <v>110</v>
      </c>
      <c r="F26" s="35"/>
      <c r="G26" s="15">
        <v>13000</v>
      </c>
      <c r="H26" s="31"/>
      <c r="I26" s="31"/>
    </row>
    <row r="27" spans="2:9" ht="33" customHeight="1">
      <c r="B27" s="19" t="s">
        <v>112</v>
      </c>
      <c r="C27" s="21"/>
      <c r="D27" s="21"/>
      <c r="E27" s="60" t="s">
        <v>111</v>
      </c>
      <c r="F27" s="35"/>
      <c r="G27" s="15">
        <v>13000</v>
      </c>
      <c r="H27" s="31"/>
      <c r="I27" s="31"/>
    </row>
    <row r="28" spans="2:9" ht="18" customHeight="1">
      <c r="B28" s="19" t="s">
        <v>113</v>
      </c>
      <c r="C28" s="21" t="s">
        <v>42</v>
      </c>
      <c r="D28" s="21" t="s">
        <v>43</v>
      </c>
      <c r="E28" s="22" t="s">
        <v>44</v>
      </c>
      <c r="F28" s="35"/>
      <c r="G28" s="31">
        <v>13000</v>
      </c>
      <c r="H28" s="31"/>
      <c r="I28" s="31"/>
    </row>
    <row r="29" spans="2:9" ht="15.75">
      <c r="B29" s="19" t="s">
        <v>85</v>
      </c>
      <c r="C29" s="21" t="s">
        <v>86</v>
      </c>
      <c r="D29" s="21" t="s">
        <v>87</v>
      </c>
      <c r="E29" s="18" t="s">
        <v>88</v>
      </c>
      <c r="F29" s="22"/>
      <c r="G29" s="15">
        <v>154216</v>
      </c>
      <c r="H29" s="15">
        <v>360696</v>
      </c>
      <c r="I29" s="15">
        <f t="shared" si="0"/>
        <v>514912</v>
      </c>
    </row>
    <row r="30" spans="2:9" ht="31.5">
      <c r="B30" s="19"/>
      <c r="C30" s="21"/>
      <c r="D30" s="21"/>
      <c r="E30" s="22"/>
      <c r="F30" s="18" t="s">
        <v>54</v>
      </c>
      <c r="G30" s="15">
        <f>G31+G36+G41+G48+G52+G56</f>
        <v>780900</v>
      </c>
      <c r="H30" s="15">
        <f>H31+H41+H48+H52+H56</f>
        <v>2540600</v>
      </c>
      <c r="I30" s="15">
        <f t="shared" si="0"/>
        <v>3321500</v>
      </c>
    </row>
    <row r="31" spans="2:9" ht="15.75">
      <c r="B31" s="19" t="s">
        <v>5</v>
      </c>
      <c r="C31" s="19"/>
      <c r="D31" s="19"/>
      <c r="E31" s="20" t="s">
        <v>31</v>
      </c>
      <c r="F31" s="22"/>
      <c r="G31" s="15">
        <v>47600</v>
      </c>
      <c r="H31" s="15">
        <v>407000</v>
      </c>
      <c r="I31" s="15">
        <f t="shared" si="0"/>
        <v>454600</v>
      </c>
    </row>
    <row r="32" spans="2:9" ht="15.75">
      <c r="B32" s="19" t="s">
        <v>6</v>
      </c>
      <c r="C32" s="19"/>
      <c r="D32" s="19"/>
      <c r="E32" s="20" t="s">
        <v>36</v>
      </c>
      <c r="F32" s="22"/>
      <c r="G32" s="15">
        <v>47600</v>
      </c>
      <c r="H32" s="15">
        <v>407000</v>
      </c>
      <c r="I32" s="15">
        <f t="shared" si="0"/>
        <v>454600</v>
      </c>
    </row>
    <row r="33" spans="2:9" ht="31.5">
      <c r="B33" s="19" t="s">
        <v>11</v>
      </c>
      <c r="C33" s="21" t="s">
        <v>12</v>
      </c>
      <c r="D33" s="21" t="s">
        <v>13</v>
      </c>
      <c r="E33" s="22" t="s">
        <v>15</v>
      </c>
      <c r="F33" s="22"/>
      <c r="G33" s="16">
        <v>47600</v>
      </c>
      <c r="H33" s="16"/>
      <c r="I33" s="16">
        <f t="shared" si="0"/>
        <v>47600</v>
      </c>
    </row>
    <row r="34" spans="2:9" ht="15.75">
      <c r="B34" s="19" t="s">
        <v>80</v>
      </c>
      <c r="C34" s="21" t="s">
        <v>68</v>
      </c>
      <c r="D34" s="21" t="s">
        <v>13</v>
      </c>
      <c r="E34" s="22" t="s">
        <v>69</v>
      </c>
      <c r="F34" s="22"/>
      <c r="G34" s="16"/>
      <c r="H34" s="16">
        <v>407000</v>
      </c>
      <c r="I34" s="16">
        <f t="shared" si="0"/>
        <v>407000</v>
      </c>
    </row>
    <row r="35" spans="1:9" s="36" customFormat="1" ht="15.75">
      <c r="A35" s="32"/>
      <c r="B35" s="33"/>
      <c r="C35" s="34"/>
      <c r="D35" s="34"/>
      <c r="E35" s="35" t="s">
        <v>92</v>
      </c>
      <c r="F35" s="35"/>
      <c r="G35" s="31"/>
      <c r="H35" s="31">
        <v>407000</v>
      </c>
      <c r="I35" s="31">
        <f t="shared" si="0"/>
        <v>407000</v>
      </c>
    </row>
    <row r="36" spans="2:9" ht="15.75">
      <c r="B36" s="19" t="s">
        <v>16</v>
      </c>
      <c r="C36" s="23"/>
      <c r="D36" s="19"/>
      <c r="E36" s="20" t="s">
        <v>49</v>
      </c>
      <c r="F36" s="22"/>
      <c r="G36" s="15">
        <f>G37</f>
        <v>733300</v>
      </c>
      <c r="H36" s="15"/>
      <c r="I36" s="15">
        <f t="shared" si="0"/>
        <v>733300</v>
      </c>
    </row>
    <row r="37" spans="2:9" ht="31.5">
      <c r="B37" s="19" t="s">
        <v>17</v>
      </c>
      <c r="C37" s="23"/>
      <c r="D37" s="19"/>
      <c r="E37" s="20" t="s">
        <v>50</v>
      </c>
      <c r="F37" s="22"/>
      <c r="G37" s="15">
        <f>G38+G40</f>
        <v>733300</v>
      </c>
      <c r="H37" s="15"/>
      <c r="I37" s="15">
        <f t="shared" si="0"/>
        <v>733300</v>
      </c>
    </row>
    <row r="38" spans="2:9" ht="15.75">
      <c r="B38" s="19" t="s">
        <v>104</v>
      </c>
      <c r="C38" s="23">
        <v>6650</v>
      </c>
      <c r="D38" s="19" t="s">
        <v>106</v>
      </c>
      <c r="E38" s="20" t="s">
        <v>105</v>
      </c>
      <c r="F38" s="22"/>
      <c r="G38" s="15">
        <v>700000</v>
      </c>
      <c r="H38" s="15"/>
      <c r="I38" s="15">
        <f t="shared" si="0"/>
        <v>700000</v>
      </c>
    </row>
    <row r="39" spans="2:9" ht="47.25">
      <c r="B39" s="19"/>
      <c r="C39" s="23"/>
      <c r="D39" s="19"/>
      <c r="E39" s="20" t="s">
        <v>114</v>
      </c>
      <c r="F39" s="22"/>
      <c r="G39" s="15">
        <v>700000</v>
      </c>
      <c r="H39" s="15"/>
      <c r="I39" s="15">
        <f t="shared" si="0"/>
        <v>700000</v>
      </c>
    </row>
    <row r="40" spans="2:9" ht="31.5">
      <c r="B40" s="19" t="s">
        <v>55</v>
      </c>
      <c r="C40" s="21" t="s">
        <v>12</v>
      </c>
      <c r="D40" s="21" t="s">
        <v>13</v>
      </c>
      <c r="E40" s="22" t="s">
        <v>15</v>
      </c>
      <c r="F40" s="22"/>
      <c r="G40" s="16">
        <v>33300</v>
      </c>
      <c r="H40" s="16"/>
      <c r="I40" s="16">
        <f t="shared" si="0"/>
        <v>33300</v>
      </c>
    </row>
    <row r="41" spans="2:9" ht="31.5">
      <c r="B41" s="23">
        <v>1000000</v>
      </c>
      <c r="C41" s="24"/>
      <c r="D41" s="21"/>
      <c r="E41" s="18" t="s">
        <v>32</v>
      </c>
      <c r="F41" s="22"/>
      <c r="G41" s="16"/>
      <c r="H41" s="15">
        <v>783900</v>
      </c>
      <c r="I41" s="15">
        <f t="shared" si="0"/>
        <v>783900</v>
      </c>
    </row>
    <row r="42" spans="2:9" ht="31.5">
      <c r="B42" s="23">
        <v>1010000</v>
      </c>
      <c r="C42" s="24"/>
      <c r="D42" s="21"/>
      <c r="E42" s="18" t="s">
        <v>33</v>
      </c>
      <c r="F42" s="22"/>
      <c r="G42" s="16"/>
      <c r="H42" s="15">
        <v>783900</v>
      </c>
      <c r="I42" s="15">
        <f t="shared" si="0"/>
        <v>783900</v>
      </c>
    </row>
    <row r="43" spans="2:9" ht="15.75">
      <c r="B43" s="19" t="s">
        <v>67</v>
      </c>
      <c r="C43" s="21" t="s">
        <v>68</v>
      </c>
      <c r="D43" s="21" t="s">
        <v>13</v>
      </c>
      <c r="E43" s="22" t="s">
        <v>69</v>
      </c>
      <c r="F43" s="22"/>
      <c r="G43" s="16"/>
      <c r="H43" s="16">
        <v>157000</v>
      </c>
      <c r="I43" s="16">
        <f t="shared" si="0"/>
        <v>157000</v>
      </c>
    </row>
    <row r="44" spans="2:9" ht="16.5" thickBot="1">
      <c r="B44" s="19"/>
      <c r="C44" s="21"/>
      <c r="D44" s="21"/>
      <c r="E44" s="30" t="s">
        <v>91</v>
      </c>
      <c r="F44" s="22"/>
      <c r="G44" s="16"/>
      <c r="H44" s="31">
        <v>157000</v>
      </c>
      <c r="I44" s="31">
        <f t="shared" si="0"/>
        <v>157000</v>
      </c>
    </row>
    <row r="45" spans="2:9" ht="63">
      <c r="B45" s="19" t="s">
        <v>70</v>
      </c>
      <c r="C45" s="21" t="s">
        <v>71</v>
      </c>
      <c r="D45" s="21" t="s">
        <v>72</v>
      </c>
      <c r="E45" s="28" t="s">
        <v>73</v>
      </c>
      <c r="F45" s="22"/>
      <c r="G45" s="16"/>
      <c r="H45" s="16">
        <v>626900</v>
      </c>
      <c r="I45" s="16">
        <f t="shared" si="0"/>
        <v>626900</v>
      </c>
    </row>
    <row r="46" spans="2:9" ht="31.5">
      <c r="B46" s="19"/>
      <c r="C46" s="21"/>
      <c r="D46" s="21"/>
      <c r="E46" s="29" t="s">
        <v>89</v>
      </c>
      <c r="F46" s="22"/>
      <c r="G46" s="16"/>
      <c r="H46" s="31">
        <v>399900</v>
      </c>
      <c r="I46" s="31">
        <f t="shared" si="0"/>
        <v>399900</v>
      </c>
    </row>
    <row r="47" spans="2:9" ht="15.75">
      <c r="B47" s="19"/>
      <c r="C47" s="21"/>
      <c r="D47" s="21"/>
      <c r="E47" s="29" t="s">
        <v>90</v>
      </c>
      <c r="F47" s="22"/>
      <c r="G47" s="16"/>
      <c r="H47" s="31">
        <v>227000</v>
      </c>
      <c r="I47" s="31">
        <f t="shared" si="0"/>
        <v>227000</v>
      </c>
    </row>
    <row r="48" spans="2:9" ht="31.5">
      <c r="B48" s="23">
        <v>2400000</v>
      </c>
      <c r="C48" s="24"/>
      <c r="D48" s="21"/>
      <c r="E48" s="18" t="s">
        <v>47</v>
      </c>
      <c r="F48" s="22"/>
      <c r="G48" s="16"/>
      <c r="H48" s="15">
        <f>H49</f>
        <v>49800</v>
      </c>
      <c r="I48" s="15">
        <f t="shared" si="0"/>
        <v>49800</v>
      </c>
    </row>
    <row r="49" spans="2:9" ht="31.5">
      <c r="B49" s="23">
        <v>2410000</v>
      </c>
      <c r="C49" s="24"/>
      <c r="D49" s="21"/>
      <c r="E49" s="18" t="s">
        <v>48</v>
      </c>
      <c r="F49" s="22"/>
      <c r="G49" s="16"/>
      <c r="H49" s="15">
        <f>H50</f>
        <v>49800</v>
      </c>
      <c r="I49" s="15">
        <f t="shared" si="0"/>
        <v>49800</v>
      </c>
    </row>
    <row r="50" spans="2:9" ht="31.5">
      <c r="B50" s="19" t="s">
        <v>74</v>
      </c>
      <c r="C50" s="21" t="s">
        <v>75</v>
      </c>
      <c r="D50" s="21" t="s">
        <v>76</v>
      </c>
      <c r="E50" s="22" t="s">
        <v>77</v>
      </c>
      <c r="F50" s="22"/>
      <c r="G50" s="16"/>
      <c r="H50" s="16">
        <f>H51</f>
        <v>49800</v>
      </c>
      <c r="I50" s="16">
        <f t="shared" si="0"/>
        <v>49800</v>
      </c>
    </row>
    <row r="51" spans="1:9" s="36" customFormat="1" ht="31.5">
      <c r="A51" s="32"/>
      <c r="B51" s="33"/>
      <c r="C51" s="34"/>
      <c r="D51" s="34"/>
      <c r="E51" s="35" t="s">
        <v>93</v>
      </c>
      <c r="F51" s="35"/>
      <c r="G51" s="31"/>
      <c r="H51" s="31">
        <v>49800</v>
      </c>
      <c r="I51" s="31">
        <v>449800</v>
      </c>
    </row>
    <row r="52" spans="2:9" ht="31.5">
      <c r="B52" s="23">
        <v>1400000</v>
      </c>
      <c r="C52" s="24"/>
      <c r="D52" s="21"/>
      <c r="E52" s="18" t="s">
        <v>107</v>
      </c>
      <c r="F52" s="22"/>
      <c r="G52" s="16"/>
      <c r="H52" s="15">
        <v>399900</v>
      </c>
      <c r="I52" s="15">
        <f t="shared" si="0"/>
        <v>399900</v>
      </c>
    </row>
    <row r="53" spans="2:9" ht="31.5">
      <c r="B53" s="23">
        <v>1410000</v>
      </c>
      <c r="C53" s="24"/>
      <c r="D53" s="21"/>
      <c r="E53" s="18" t="s">
        <v>108</v>
      </c>
      <c r="F53" s="22"/>
      <c r="G53" s="16"/>
      <c r="H53" s="15">
        <v>399900</v>
      </c>
      <c r="I53" s="15">
        <f t="shared" si="0"/>
        <v>399900</v>
      </c>
    </row>
    <row r="54" spans="2:9" ht="15.75">
      <c r="B54" s="19" t="s">
        <v>78</v>
      </c>
      <c r="C54" s="21" t="s">
        <v>79</v>
      </c>
      <c r="D54" s="21" t="s">
        <v>65</v>
      </c>
      <c r="E54" s="22" t="s">
        <v>66</v>
      </c>
      <c r="F54" s="22"/>
      <c r="G54" s="16"/>
      <c r="H54" s="16">
        <v>399900</v>
      </c>
      <c r="I54" s="16">
        <f t="shared" si="0"/>
        <v>399900</v>
      </c>
    </row>
    <row r="55" spans="1:9" s="36" customFormat="1" ht="31.5">
      <c r="A55" s="32"/>
      <c r="B55" s="33"/>
      <c r="C55" s="34"/>
      <c r="D55" s="34"/>
      <c r="E55" s="35" t="s">
        <v>99</v>
      </c>
      <c r="F55" s="35"/>
      <c r="G55" s="31"/>
      <c r="H55" s="31">
        <v>399900</v>
      </c>
      <c r="I55" s="31">
        <v>399900</v>
      </c>
    </row>
    <row r="56" spans="2:9" ht="31.5">
      <c r="B56" s="19" t="s">
        <v>81</v>
      </c>
      <c r="C56" s="21"/>
      <c r="D56" s="21"/>
      <c r="E56" s="18" t="s">
        <v>82</v>
      </c>
      <c r="F56" s="22"/>
      <c r="G56" s="16"/>
      <c r="H56" s="15">
        <f>H57</f>
        <v>900000</v>
      </c>
      <c r="I56" s="15">
        <f t="shared" si="0"/>
        <v>900000</v>
      </c>
    </row>
    <row r="57" spans="2:9" ht="31.5">
      <c r="B57" s="19" t="s">
        <v>84</v>
      </c>
      <c r="C57" s="21"/>
      <c r="D57" s="21"/>
      <c r="E57" s="18" t="s">
        <v>83</v>
      </c>
      <c r="F57" s="22"/>
      <c r="G57" s="16"/>
      <c r="H57" s="15">
        <f>H58</f>
        <v>900000</v>
      </c>
      <c r="I57" s="15">
        <f t="shared" si="0"/>
        <v>900000</v>
      </c>
    </row>
    <row r="58" spans="2:9" ht="15.75">
      <c r="B58" s="19" t="s">
        <v>85</v>
      </c>
      <c r="C58" s="21" t="s">
        <v>86</v>
      </c>
      <c r="D58" s="21" t="s">
        <v>87</v>
      </c>
      <c r="E58" s="22" t="s">
        <v>88</v>
      </c>
      <c r="F58" s="22"/>
      <c r="G58" s="16"/>
      <c r="H58" s="16">
        <v>900000</v>
      </c>
      <c r="I58" s="16">
        <f t="shared" si="0"/>
        <v>900000</v>
      </c>
    </row>
    <row r="59" spans="2:9" ht="47.25">
      <c r="B59" s="45"/>
      <c r="C59" s="54"/>
      <c r="D59" s="54"/>
      <c r="E59" s="55"/>
      <c r="F59" s="40" t="s">
        <v>95</v>
      </c>
      <c r="G59" s="50">
        <v>32000</v>
      </c>
      <c r="H59" s="50"/>
      <c r="I59" s="50">
        <f t="shared" si="0"/>
        <v>32000</v>
      </c>
    </row>
    <row r="60" spans="2:9" ht="15.75">
      <c r="B60" s="45" t="s">
        <v>16</v>
      </c>
      <c r="C60" s="56"/>
      <c r="D60" s="45"/>
      <c r="E60" s="46" t="s">
        <v>49</v>
      </c>
      <c r="F60" s="55"/>
      <c r="G60" s="50">
        <v>32000</v>
      </c>
      <c r="H60" s="50"/>
      <c r="I60" s="50">
        <f t="shared" si="0"/>
        <v>32000</v>
      </c>
    </row>
    <row r="61" spans="2:9" ht="31.5">
      <c r="B61" s="45" t="s">
        <v>17</v>
      </c>
      <c r="C61" s="56"/>
      <c r="D61" s="45"/>
      <c r="E61" s="46" t="s">
        <v>50</v>
      </c>
      <c r="F61" s="55"/>
      <c r="G61" s="37">
        <v>32000</v>
      </c>
      <c r="H61" s="37"/>
      <c r="I61" s="37">
        <f t="shared" si="0"/>
        <v>32000</v>
      </c>
    </row>
    <row r="62" spans="2:9" ht="15.75">
      <c r="B62" s="45" t="s">
        <v>56</v>
      </c>
      <c r="C62" s="56">
        <v>3143</v>
      </c>
      <c r="D62" s="45" t="s">
        <v>22</v>
      </c>
      <c r="E62" s="46" t="s">
        <v>38</v>
      </c>
      <c r="F62" s="55"/>
      <c r="G62" s="37">
        <v>32000</v>
      </c>
      <c r="H62" s="37"/>
      <c r="I62" s="37">
        <f t="shared" si="0"/>
        <v>32000</v>
      </c>
    </row>
    <row r="63" spans="2:9" ht="31.5">
      <c r="B63" s="45"/>
      <c r="C63" s="54"/>
      <c r="D63" s="54"/>
      <c r="E63" s="55"/>
      <c r="F63" s="40" t="s">
        <v>116</v>
      </c>
      <c r="G63" s="50">
        <f>G64+G67</f>
        <v>121100</v>
      </c>
      <c r="H63" s="50">
        <f>H64+H67</f>
        <v>0</v>
      </c>
      <c r="I63" s="50">
        <f>I64+I67</f>
        <v>121100</v>
      </c>
    </row>
    <row r="64" spans="2:9" ht="15.75">
      <c r="B64" s="45" t="s">
        <v>16</v>
      </c>
      <c r="C64" s="56"/>
      <c r="D64" s="45"/>
      <c r="E64" s="46" t="s">
        <v>49</v>
      </c>
      <c r="F64" s="55"/>
      <c r="G64" s="50">
        <v>81100</v>
      </c>
      <c r="H64" s="37"/>
      <c r="I64" s="50">
        <f aca="true" t="shared" si="1" ref="I64:I101">G64+H64</f>
        <v>81100</v>
      </c>
    </row>
    <row r="65" spans="2:9" ht="31.5">
      <c r="B65" s="45" t="s">
        <v>17</v>
      </c>
      <c r="C65" s="56"/>
      <c r="D65" s="45"/>
      <c r="E65" s="46" t="s">
        <v>50</v>
      </c>
      <c r="F65" s="55"/>
      <c r="G65" s="37">
        <v>81100</v>
      </c>
      <c r="H65" s="37"/>
      <c r="I65" s="37">
        <f t="shared" si="1"/>
        <v>81100</v>
      </c>
    </row>
    <row r="66" spans="2:9" ht="47.25">
      <c r="B66" s="45" t="s">
        <v>39</v>
      </c>
      <c r="C66" s="56">
        <v>5061</v>
      </c>
      <c r="D66" s="45" t="s">
        <v>18</v>
      </c>
      <c r="E66" s="57" t="s">
        <v>40</v>
      </c>
      <c r="F66" s="55"/>
      <c r="G66" s="37">
        <v>81100</v>
      </c>
      <c r="H66" s="37"/>
      <c r="I66" s="37">
        <f t="shared" si="1"/>
        <v>81100</v>
      </c>
    </row>
    <row r="67" spans="2:9" ht="31.5">
      <c r="B67" s="56">
        <v>1000000</v>
      </c>
      <c r="C67" s="58"/>
      <c r="D67" s="54"/>
      <c r="E67" s="40" t="s">
        <v>32</v>
      </c>
      <c r="F67" s="55"/>
      <c r="G67" s="50">
        <v>40000</v>
      </c>
      <c r="H67" s="37"/>
      <c r="I67" s="50">
        <f t="shared" si="1"/>
        <v>40000</v>
      </c>
    </row>
    <row r="68" spans="2:9" ht="31.5">
      <c r="B68" s="56">
        <v>1010000</v>
      </c>
      <c r="C68" s="58"/>
      <c r="D68" s="54"/>
      <c r="E68" s="40" t="s">
        <v>33</v>
      </c>
      <c r="F68" s="55"/>
      <c r="G68" s="37">
        <v>40000</v>
      </c>
      <c r="H68" s="37"/>
      <c r="I68" s="37">
        <f t="shared" si="1"/>
        <v>40000</v>
      </c>
    </row>
    <row r="69" spans="2:9" ht="31.5">
      <c r="B69" s="56">
        <v>1015012</v>
      </c>
      <c r="C69" s="58">
        <v>5012</v>
      </c>
      <c r="D69" s="54" t="s">
        <v>18</v>
      </c>
      <c r="E69" s="55" t="s">
        <v>20</v>
      </c>
      <c r="F69" s="55"/>
      <c r="G69" s="37">
        <v>40000</v>
      </c>
      <c r="H69" s="37"/>
      <c r="I69" s="37">
        <f t="shared" si="1"/>
        <v>40000</v>
      </c>
    </row>
    <row r="70" spans="2:9" ht="31.5">
      <c r="B70" s="56"/>
      <c r="C70" s="58"/>
      <c r="D70" s="54"/>
      <c r="E70" s="55"/>
      <c r="F70" s="40" t="s">
        <v>21</v>
      </c>
      <c r="G70" s="50">
        <f>G71</f>
        <v>231500</v>
      </c>
      <c r="H70" s="37"/>
      <c r="I70" s="50">
        <f t="shared" si="1"/>
        <v>231500</v>
      </c>
    </row>
    <row r="71" spans="2:9" ht="31.5">
      <c r="B71" s="56">
        <v>1000000</v>
      </c>
      <c r="C71" s="58"/>
      <c r="D71" s="54"/>
      <c r="E71" s="40" t="s">
        <v>32</v>
      </c>
      <c r="F71" s="55"/>
      <c r="G71" s="50">
        <f>G72</f>
        <v>231500</v>
      </c>
      <c r="H71" s="52"/>
      <c r="I71" s="50">
        <f t="shared" si="1"/>
        <v>231500</v>
      </c>
    </row>
    <row r="72" spans="2:9" ht="31.5">
      <c r="B72" s="56">
        <v>1010000</v>
      </c>
      <c r="C72" s="58"/>
      <c r="D72" s="54"/>
      <c r="E72" s="40" t="s">
        <v>33</v>
      </c>
      <c r="F72" s="53"/>
      <c r="G72" s="50">
        <f>SUM(G73:G74)</f>
        <v>231500</v>
      </c>
      <c r="H72" s="52"/>
      <c r="I72" s="50">
        <f t="shared" si="1"/>
        <v>231500</v>
      </c>
    </row>
    <row r="73" spans="2:9" ht="15.75">
      <c r="B73" s="56">
        <v>1013143</v>
      </c>
      <c r="C73" s="58">
        <v>3143</v>
      </c>
      <c r="D73" s="54" t="s">
        <v>22</v>
      </c>
      <c r="E73" s="55" t="s">
        <v>38</v>
      </c>
      <c r="F73" s="53"/>
      <c r="G73" s="37">
        <v>40000</v>
      </c>
      <c r="H73" s="53"/>
      <c r="I73" s="37">
        <f t="shared" si="1"/>
        <v>40000</v>
      </c>
    </row>
    <row r="74" spans="2:9" ht="63">
      <c r="B74" s="56">
        <v>1013160</v>
      </c>
      <c r="C74" s="58">
        <v>3160</v>
      </c>
      <c r="D74" s="54" t="s">
        <v>22</v>
      </c>
      <c r="E74" s="55" t="s">
        <v>45</v>
      </c>
      <c r="F74" s="53"/>
      <c r="G74" s="37">
        <v>191500</v>
      </c>
      <c r="H74" s="53"/>
      <c r="I74" s="37">
        <f t="shared" si="1"/>
        <v>191500</v>
      </c>
    </row>
    <row r="75" spans="2:9" ht="31.5">
      <c r="B75" s="56"/>
      <c r="C75" s="58"/>
      <c r="D75" s="54"/>
      <c r="E75" s="55"/>
      <c r="F75" s="40" t="s">
        <v>46</v>
      </c>
      <c r="G75" s="50">
        <v>20000</v>
      </c>
      <c r="H75" s="52"/>
      <c r="I75" s="50">
        <f t="shared" si="1"/>
        <v>20000</v>
      </c>
    </row>
    <row r="76" spans="2:9" ht="31.5">
      <c r="B76" s="56">
        <v>2400000</v>
      </c>
      <c r="C76" s="58"/>
      <c r="D76" s="54"/>
      <c r="E76" s="40" t="s">
        <v>47</v>
      </c>
      <c r="F76" s="53"/>
      <c r="G76" s="50">
        <v>20000</v>
      </c>
      <c r="H76" s="52"/>
      <c r="I76" s="50">
        <f t="shared" si="1"/>
        <v>20000</v>
      </c>
    </row>
    <row r="77" spans="2:9" ht="31.5">
      <c r="B77" s="56">
        <v>2410000</v>
      </c>
      <c r="C77" s="58"/>
      <c r="D77" s="54"/>
      <c r="E77" s="40" t="s">
        <v>48</v>
      </c>
      <c r="F77" s="53"/>
      <c r="G77" s="37">
        <v>20000</v>
      </c>
      <c r="H77" s="53"/>
      <c r="I77" s="37">
        <f t="shared" si="1"/>
        <v>20000</v>
      </c>
    </row>
    <row r="78" spans="2:9" ht="31.5">
      <c r="B78" s="56">
        <v>2417420</v>
      </c>
      <c r="C78" s="58">
        <v>7420</v>
      </c>
      <c r="D78" s="54" t="s">
        <v>13</v>
      </c>
      <c r="E78" s="55" t="s">
        <v>15</v>
      </c>
      <c r="F78" s="53"/>
      <c r="G78" s="37">
        <v>20000</v>
      </c>
      <c r="H78" s="53"/>
      <c r="I78" s="37">
        <f t="shared" si="1"/>
        <v>20000</v>
      </c>
    </row>
    <row r="79" spans="2:9" ht="63">
      <c r="B79" s="56"/>
      <c r="C79" s="58"/>
      <c r="D79" s="54"/>
      <c r="E79" s="55"/>
      <c r="F79" s="40" t="s">
        <v>96</v>
      </c>
      <c r="G79" s="50">
        <v>130000</v>
      </c>
      <c r="H79" s="50">
        <v>509000</v>
      </c>
      <c r="I79" s="50">
        <f t="shared" si="1"/>
        <v>639000</v>
      </c>
    </row>
    <row r="80" spans="2:9" ht="31.5">
      <c r="B80" s="56">
        <v>1400000</v>
      </c>
      <c r="C80" s="58"/>
      <c r="D80" s="54"/>
      <c r="E80" s="40" t="s">
        <v>107</v>
      </c>
      <c r="F80" s="53"/>
      <c r="G80" s="50">
        <v>130000</v>
      </c>
      <c r="H80" s="50">
        <v>509000</v>
      </c>
      <c r="I80" s="50">
        <f t="shared" si="1"/>
        <v>639000</v>
      </c>
    </row>
    <row r="81" spans="2:9" ht="31.5">
      <c r="B81" s="56">
        <v>1410000</v>
      </c>
      <c r="C81" s="58"/>
      <c r="D81" s="54"/>
      <c r="E81" s="40" t="s">
        <v>108</v>
      </c>
      <c r="F81" s="53"/>
      <c r="G81" s="50">
        <v>130000</v>
      </c>
      <c r="H81" s="50">
        <v>509000</v>
      </c>
      <c r="I81" s="50">
        <f t="shared" si="1"/>
        <v>639000</v>
      </c>
    </row>
    <row r="82" spans="2:9" ht="15.75">
      <c r="B82" s="56">
        <v>1412010</v>
      </c>
      <c r="C82" s="58">
        <v>2010</v>
      </c>
      <c r="D82" s="54" t="s">
        <v>65</v>
      </c>
      <c r="E82" s="55" t="s">
        <v>66</v>
      </c>
      <c r="F82" s="53"/>
      <c r="G82" s="37">
        <v>130000</v>
      </c>
      <c r="H82" s="37">
        <v>509000</v>
      </c>
      <c r="I82" s="37">
        <f t="shared" si="1"/>
        <v>639000</v>
      </c>
    </row>
    <row r="83" spans="2:9" ht="63">
      <c r="B83" s="56"/>
      <c r="C83" s="58"/>
      <c r="D83" s="54"/>
      <c r="E83" s="55"/>
      <c r="F83" s="40" t="s">
        <v>98</v>
      </c>
      <c r="G83" s="50">
        <f>G84+G87</f>
        <v>132000</v>
      </c>
      <c r="H83" s="50"/>
      <c r="I83" s="50">
        <f t="shared" si="1"/>
        <v>132000</v>
      </c>
    </row>
    <row r="84" spans="2:9" ht="31.5">
      <c r="B84" s="56">
        <v>2400000</v>
      </c>
      <c r="C84" s="58"/>
      <c r="D84" s="54"/>
      <c r="E84" s="40" t="s">
        <v>47</v>
      </c>
      <c r="F84" s="53"/>
      <c r="G84" s="50">
        <f>G85</f>
        <v>15000</v>
      </c>
      <c r="H84" s="50"/>
      <c r="I84" s="50">
        <f t="shared" si="1"/>
        <v>15000</v>
      </c>
    </row>
    <row r="85" spans="2:9" ht="31.5">
      <c r="B85" s="56">
        <v>2410000</v>
      </c>
      <c r="C85" s="58"/>
      <c r="D85" s="54"/>
      <c r="E85" s="40" t="s">
        <v>48</v>
      </c>
      <c r="F85" s="53"/>
      <c r="G85" s="50">
        <f>G86</f>
        <v>15000</v>
      </c>
      <c r="H85" s="50"/>
      <c r="I85" s="50">
        <f t="shared" si="1"/>
        <v>15000</v>
      </c>
    </row>
    <row r="86" spans="2:9" ht="31.5">
      <c r="B86" s="56">
        <v>2414090</v>
      </c>
      <c r="C86" s="58">
        <v>4090</v>
      </c>
      <c r="D86" s="54" t="s">
        <v>76</v>
      </c>
      <c r="E86" s="55" t="s">
        <v>77</v>
      </c>
      <c r="F86" s="53"/>
      <c r="G86" s="37">
        <v>15000</v>
      </c>
      <c r="H86" s="37"/>
      <c r="I86" s="37">
        <f t="shared" si="1"/>
        <v>15000</v>
      </c>
    </row>
    <row r="87" spans="2:9" ht="31.5">
      <c r="B87" s="56">
        <v>1000000</v>
      </c>
      <c r="C87" s="58"/>
      <c r="D87" s="54"/>
      <c r="E87" s="40" t="s">
        <v>32</v>
      </c>
      <c r="F87" s="53"/>
      <c r="G87" s="50">
        <f>G88</f>
        <v>117000</v>
      </c>
      <c r="H87" s="50"/>
      <c r="I87" s="50">
        <f t="shared" si="1"/>
        <v>117000</v>
      </c>
    </row>
    <row r="88" spans="2:9" ht="31.5">
      <c r="B88" s="56">
        <v>1010000</v>
      </c>
      <c r="C88" s="58"/>
      <c r="D88" s="54"/>
      <c r="E88" s="40" t="s">
        <v>33</v>
      </c>
      <c r="F88" s="53"/>
      <c r="G88" s="50">
        <f>G89</f>
        <v>117000</v>
      </c>
      <c r="H88" s="50"/>
      <c r="I88" s="50">
        <f t="shared" si="1"/>
        <v>117000</v>
      </c>
    </row>
    <row r="89" spans="2:9" ht="63">
      <c r="B89" s="56">
        <v>1011020</v>
      </c>
      <c r="C89" s="58">
        <v>1020</v>
      </c>
      <c r="D89" s="54" t="s">
        <v>72</v>
      </c>
      <c r="E89" s="55" t="s">
        <v>73</v>
      </c>
      <c r="F89" s="53"/>
      <c r="G89" s="37">
        <v>117000</v>
      </c>
      <c r="H89" s="37"/>
      <c r="I89" s="37">
        <f t="shared" si="1"/>
        <v>117000</v>
      </c>
    </row>
    <row r="90" spans="2:9" ht="78.75">
      <c r="B90" s="56"/>
      <c r="C90" s="58"/>
      <c r="D90" s="54"/>
      <c r="E90" s="55"/>
      <c r="F90" s="40" t="s">
        <v>97</v>
      </c>
      <c r="G90" s="50">
        <v>31400</v>
      </c>
      <c r="H90" s="50">
        <v>21000</v>
      </c>
      <c r="I90" s="50">
        <f t="shared" si="1"/>
        <v>52400</v>
      </c>
    </row>
    <row r="91" spans="2:9" ht="15.75">
      <c r="B91" s="45" t="s">
        <v>16</v>
      </c>
      <c r="C91" s="56"/>
      <c r="D91" s="45"/>
      <c r="E91" s="46" t="s">
        <v>49</v>
      </c>
      <c r="F91" s="53"/>
      <c r="G91" s="50">
        <v>31400</v>
      </c>
      <c r="H91" s="50">
        <v>21000</v>
      </c>
      <c r="I91" s="50">
        <f t="shared" si="1"/>
        <v>52400</v>
      </c>
    </row>
    <row r="92" spans="2:9" ht="31.5">
      <c r="B92" s="45" t="s">
        <v>17</v>
      </c>
      <c r="C92" s="56"/>
      <c r="D92" s="45"/>
      <c r="E92" s="46" t="s">
        <v>50</v>
      </c>
      <c r="F92" s="53"/>
      <c r="G92" s="37">
        <v>31400</v>
      </c>
      <c r="H92" s="37">
        <v>21000</v>
      </c>
      <c r="I92" s="37">
        <f t="shared" si="1"/>
        <v>52400</v>
      </c>
    </row>
    <row r="93" spans="2:9" ht="31.5">
      <c r="B93" s="45" t="s">
        <v>51</v>
      </c>
      <c r="C93" s="58">
        <v>7810</v>
      </c>
      <c r="D93" s="54" t="s">
        <v>52</v>
      </c>
      <c r="E93" s="57" t="s">
        <v>53</v>
      </c>
      <c r="F93" s="53"/>
      <c r="G93" s="37">
        <v>31400</v>
      </c>
      <c r="H93" s="37">
        <v>21000</v>
      </c>
      <c r="I93" s="37">
        <f t="shared" si="1"/>
        <v>52400</v>
      </c>
    </row>
    <row r="94" spans="2:9" ht="47.25">
      <c r="B94" s="56"/>
      <c r="C94" s="58"/>
      <c r="D94" s="54"/>
      <c r="E94" s="40"/>
      <c r="F94" s="40" t="s">
        <v>37</v>
      </c>
      <c r="G94" s="50">
        <f>G95</f>
        <v>466020</v>
      </c>
      <c r="H94" s="53"/>
      <c r="I94" s="50">
        <f t="shared" si="1"/>
        <v>466020</v>
      </c>
    </row>
    <row r="95" spans="2:9" ht="47.25">
      <c r="B95" s="56">
        <v>1500000</v>
      </c>
      <c r="C95" s="58"/>
      <c r="D95" s="54"/>
      <c r="E95" s="40" t="s">
        <v>34</v>
      </c>
      <c r="F95" s="59"/>
      <c r="G95" s="50">
        <f>G96</f>
        <v>466020</v>
      </c>
      <c r="H95" s="53"/>
      <c r="I95" s="50">
        <f t="shared" si="1"/>
        <v>466020</v>
      </c>
    </row>
    <row r="96" spans="2:9" ht="47.25">
      <c r="B96" s="56">
        <v>1510000</v>
      </c>
      <c r="C96" s="58"/>
      <c r="D96" s="54"/>
      <c r="E96" s="40" t="s">
        <v>35</v>
      </c>
      <c r="F96" s="53"/>
      <c r="G96" s="50">
        <f>G97+G98+G100</f>
        <v>466020</v>
      </c>
      <c r="H96" s="53"/>
      <c r="I96" s="50">
        <f t="shared" si="1"/>
        <v>466020</v>
      </c>
    </row>
    <row r="97" spans="2:9" ht="63">
      <c r="B97" s="56">
        <v>1513181</v>
      </c>
      <c r="C97" s="58">
        <v>3181</v>
      </c>
      <c r="D97" s="54" t="s">
        <v>24</v>
      </c>
      <c r="E97" s="55" t="s">
        <v>25</v>
      </c>
      <c r="F97" s="53"/>
      <c r="G97" s="37">
        <v>101421</v>
      </c>
      <c r="H97" s="53"/>
      <c r="I97" s="37">
        <f t="shared" si="1"/>
        <v>101421</v>
      </c>
    </row>
    <row r="98" spans="2:9" ht="15.75">
      <c r="B98" s="56">
        <v>1513200</v>
      </c>
      <c r="C98" s="58">
        <v>3200</v>
      </c>
      <c r="D98" s="54"/>
      <c r="E98" s="40" t="s">
        <v>26</v>
      </c>
      <c r="F98" s="53"/>
      <c r="G98" s="50">
        <v>203944</v>
      </c>
      <c r="H98" s="53"/>
      <c r="I98" s="50">
        <f t="shared" si="1"/>
        <v>203944</v>
      </c>
    </row>
    <row r="99" spans="2:9" ht="47.25">
      <c r="B99" s="56">
        <v>1513202</v>
      </c>
      <c r="C99" s="58">
        <v>3202</v>
      </c>
      <c r="D99" s="54" t="s">
        <v>27</v>
      </c>
      <c r="E99" s="55" t="s">
        <v>28</v>
      </c>
      <c r="F99" s="53"/>
      <c r="G99" s="37">
        <v>203944</v>
      </c>
      <c r="H99" s="53"/>
      <c r="I99" s="37">
        <f t="shared" si="1"/>
        <v>203944</v>
      </c>
    </row>
    <row r="100" spans="2:9" ht="15.75">
      <c r="B100" s="56">
        <v>1513400</v>
      </c>
      <c r="C100" s="56">
        <v>3400</v>
      </c>
      <c r="D100" s="45" t="s">
        <v>29</v>
      </c>
      <c r="E100" s="40" t="s">
        <v>30</v>
      </c>
      <c r="F100" s="53"/>
      <c r="G100" s="50">
        <v>160655</v>
      </c>
      <c r="H100" s="53"/>
      <c r="I100" s="50">
        <f t="shared" si="1"/>
        <v>160655</v>
      </c>
    </row>
    <row r="101" spans="2:9" ht="33.75" customHeight="1">
      <c r="B101" s="24"/>
      <c r="C101" s="24"/>
      <c r="D101" s="21"/>
      <c r="E101" s="20" t="s">
        <v>7</v>
      </c>
      <c r="F101" s="25"/>
      <c r="G101" s="26">
        <f>G90+G94++G79+G75+G70+G63+G59+G30+G12+G5+G83</f>
        <v>3000872</v>
      </c>
      <c r="H101" s="26">
        <f>H90+H94++H79+H75+H70+H63+H59+H30+H12+H5+H83</f>
        <v>3743428</v>
      </c>
      <c r="I101" s="15">
        <f t="shared" si="1"/>
        <v>6744300</v>
      </c>
    </row>
    <row r="103" spans="5:12" ht="12.75" customHeight="1">
      <c r="E103" s="27" t="s">
        <v>58</v>
      </c>
      <c r="F103" s="27"/>
      <c r="G103" s="27" t="s">
        <v>57</v>
      </c>
      <c r="H103" s="27"/>
      <c r="I103" s="27"/>
      <c r="J103" s="27"/>
      <c r="K103" s="27"/>
      <c r="L103" s="27"/>
    </row>
  </sheetData>
  <sheetProtection/>
  <mergeCells count="2">
    <mergeCell ref="G1:I1"/>
    <mergeCell ref="B2:I2"/>
  </mergeCells>
  <printOptions/>
  <pageMargins left="0.21" right="0.16" top="0.35433070866141736" bottom="0.17" header="0.35433070866141736" footer="0.16"/>
  <pageSetup fitToHeight="32" horizontalDpi="600" verticalDpi="600" orientation="landscape" paperSize="9" scale="68" r:id="rId1"/>
  <headerFooter alignWithMargins="0">
    <oddFooter>&amp;R&amp;P</oddFooter>
  </headerFooter>
  <rowBreaks count="3" manualBreakCount="3">
    <brk id="58" max="8" man="1"/>
    <brk id="79" max="8" man="1"/>
    <brk id="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2017-09-13T11:37:07Z</cp:lastPrinted>
  <dcterms:created xsi:type="dcterms:W3CDTF">2016-12-20T11:18:36Z</dcterms:created>
  <dcterms:modified xsi:type="dcterms:W3CDTF">2017-09-13T11:38:46Z</dcterms:modified>
  <cp:category/>
  <cp:version/>
  <cp:contentType/>
  <cp:contentStatus/>
</cp:coreProperties>
</file>