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15" activeTab="0"/>
  </bookViews>
  <sheets>
    <sheet name="2016" sheetId="1" r:id="rId1"/>
  </sheets>
  <definedNames>
    <definedName name="Z_A995FFA6_86F4_487B_BCFC_2299767A4D12_.wvu.PrintArea" localSheetId="0" hidden="1">'2016'!$A$5:$D$92</definedName>
    <definedName name="_xlnm.Print_Titles" localSheetId="0">'2016'!$8:$9</definedName>
    <definedName name="_xlnm.Print_Area" localSheetId="0">'2016'!$A$1:$F$97</definedName>
  </definedNames>
  <calcPr fullCalcOnLoad="1"/>
</workbook>
</file>

<file path=xl/sharedStrings.xml><?xml version="1.0" encoding="utf-8"?>
<sst xmlns="http://schemas.openxmlformats.org/spreadsheetml/2006/main" count="99" uniqueCount="91">
  <si>
    <t>Вид податку</t>
  </si>
  <si>
    <t>Плата за аренду майна</t>
  </si>
  <si>
    <t>Інші надходження</t>
  </si>
  <si>
    <t>Всього доходів загального фонду без урахування трансфертів</t>
  </si>
  <si>
    <t>Офіційні трансферти</t>
  </si>
  <si>
    <t>Субвенції</t>
  </si>
  <si>
    <t>Субвенція на виплату допомоги сімям з дітьми, малозабезпеченим</t>
  </si>
  <si>
    <t>Субвенція  на надання пільг та житлових субсидій населенню на оплату ЖКП</t>
  </si>
  <si>
    <t>Субвенція з держбюджету на надання пільг та субсидій населенню на придбання твердого палива та скрапленого газу</t>
  </si>
  <si>
    <t>Разом трансферти</t>
  </si>
  <si>
    <t>власні надходження бюджетних установ</t>
  </si>
  <si>
    <t>Всього доходів спеціального фонду без урахування трансфертів</t>
  </si>
  <si>
    <t>Інші субвенції</t>
  </si>
  <si>
    <t>Державне управлiння</t>
  </si>
  <si>
    <t>Освiта</t>
  </si>
  <si>
    <t>Охорона здоров`я</t>
  </si>
  <si>
    <t>Соцiальний захист та соцiальне забезпечення</t>
  </si>
  <si>
    <t>Територiальнi центри i вiддiлення соцiальної допомоги на дому</t>
  </si>
  <si>
    <t>Культура i мистецтво</t>
  </si>
  <si>
    <t>130000</t>
  </si>
  <si>
    <t>Фiзична культура i спорт</t>
  </si>
  <si>
    <t>Запобігання та лiквiдацiя надзвичайних ситуацiй та наслiдкiв стихiйного лиха</t>
  </si>
  <si>
    <t>Іншi видатки</t>
  </si>
  <si>
    <t>Всього по бюджету</t>
  </si>
  <si>
    <t>Код бюджетної класифікації</t>
  </si>
  <si>
    <t>Лікарні</t>
  </si>
  <si>
    <t>Бiблiотеки</t>
  </si>
  <si>
    <t>Палаци i будинки культури, клуби та iншi заклади клубного типу</t>
  </si>
  <si>
    <t>Школи естетичного виховання дiтей</t>
  </si>
  <si>
    <t>в тому числі</t>
  </si>
  <si>
    <t>Звіт про виконання районного бюджету</t>
  </si>
  <si>
    <t>податок на прибуток підприємств районної комунальної власності</t>
  </si>
  <si>
    <t>Дитячі будинки</t>
  </si>
  <si>
    <t>Субвенція з д/б на виплату держ соц. допомоги дітям-сиротам</t>
  </si>
  <si>
    <t>Передача коштів із загального ф-ду до бюджету розвитку</t>
  </si>
  <si>
    <t>Всього доходів загального фонду</t>
  </si>
  <si>
    <t>Кошти, що передаються із загального фонду до бюджету розвитку</t>
  </si>
  <si>
    <t>Разом доходів спеціального фонду</t>
  </si>
  <si>
    <t>Повернення коштів наданих для кредитування індивідуальних сільських забудовників</t>
  </si>
  <si>
    <t>Будівництво</t>
  </si>
  <si>
    <t>Інші субвенції </t>
  </si>
  <si>
    <t>Всього доходів спеціального фонду з урахуванням трансфертів</t>
  </si>
  <si>
    <t>Соціально-економічний розвиток</t>
  </si>
  <si>
    <t>Податок з доходів фізичних осіб 60%</t>
  </si>
  <si>
    <t>Освітня субвенція</t>
  </si>
  <si>
    <t>Медична субвенція</t>
  </si>
  <si>
    <t>Інша субвенція</t>
  </si>
  <si>
    <t>Загальний фонд</t>
  </si>
  <si>
    <t>Видатки загальний фонд</t>
  </si>
  <si>
    <t>% виконання</t>
  </si>
  <si>
    <t>Вільний залишок загального фонду станом на 01.01.2017</t>
  </si>
  <si>
    <t>Вільний залишок станом на 01.01.2017</t>
  </si>
  <si>
    <t>Стабілізаційна дотація</t>
  </si>
  <si>
    <t>Дотації</t>
  </si>
  <si>
    <t>Субвенція за рахунок залишків освітньої субвенції на початок року</t>
  </si>
  <si>
    <t>Вільний залишок коштів по спецфонду на 01.01.2016</t>
  </si>
  <si>
    <t>Спеціальний фонд доходи</t>
  </si>
  <si>
    <t>Спеціальний фонд видатки</t>
  </si>
  <si>
    <t xml:space="preserve">Соцiальний захист та соцiальне забезпечення </t>
  </si>
  <si>
    <t>Субвенція з держбюджету на надання пільг  з послуг звязку та інших передбачених законодавством послуг</t>
  </si>
  <si>
    <t>В-Бурлуцького району за  січень - червень 2017  рік</t>
  </si>
  <si>
    <t>фактично виконано за січень - червень 2017 року</t>
  </si>
  <si>
    <t>відхилення, + -</t>
  </si>
  <si>
    <t>Додаткова дотація</t>
  </si>
  <si>
    <t>Затверджено місцевими радами на  січень - червень 2017 року  зі змінами</t>
  </si>
  <si>
    <t>Субвенція з держбюджету на відшкодування вартості лікарських засобів для лікування окремих захворювань</t>
  </si>
  <si>
    <t>Організаційне, інформаційно-аналітичне та матеріально-технічне забезпечення діяльності районної ради</t>
  </si>
  <si>
    <t>Надання пільг та житлових субсидій на оплату лектроенергії, природного газу, послуг тепло та водопостачання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</si>
  <si>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</si>
  <si>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інших передбачених законодавством пільг (компенсація за пільговий проїзд)</t>
  </si>
  <si>
    <t>Надання допомоги сім'ям з дітьми</t>
  </si>
  <si>
    <t>Надання допомоги по догляду за інвалідами І чи ІІ групи внаслідок психічного розладу</t>
  </si>
  <si>
    <t>0170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</si>
  <si>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</si>
  <si>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Центри соціальних служб для сім`ї, дітей та молоді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</si>
  <si>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</si>
  <si>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</si>
  <si>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</si>
  <si>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</si>
  <si>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Інші видатки на соціальний захист населення</t>
  </si>
  <si>
    <t>Програма стабілізації та соціально-економічного розвитку територій</t>
  </si>
  <si>
    <t>Резервний фонд</t>
  </si>
  <si>
    <t>Видатки на запобігання та ліквідацію надзвичайних ситуацій та наслідків стихійного лиха</t>
  </si>
  <si>
    <t>тис.грн.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</si>
  <si>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</si>
  <si>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ЗАТВЕРДЖЕНО</t>
  </si>
  <si>
    <t>рішення районної ради</t>
  </si>
  <si>
    <t>(ХV сесія  VІІ скликання)</t>
  </si>
  <si>
    <t>Заступник голови районної ради</t>
  </si>
  <si>
    <t>В.Сорокін</t>
  </si>
  <si>
    <t>від 08 вересня 2017 року № 617 -VІІ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</si>
</sst>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0.0000"/>
    <numFmt numFmtId="191" formatCode="0.0%"/>
    <numFmt numFmtId="192" formatCode="0.000%"/>
    <numFmt numFmtId="193" formatCode="0.00000"/>
    <numFmt numFmtId="194" formatCode="0.000000"/>
    <numFmt numFmtId="195" formatCode="#,##0.000"/>
    <numFmt numFmtId="196" formatCode="0.00000000"/>
    <numFmt numFmtId="197" formatCode="0.000000000"/>
    <numFmt numFmtId="198" formatCode="0.0000000"/>
    <numFmt numFmtId="199" formatCode="_-* #,##0.000_р_._-;\-* #,##0.000_р_._-;_-* &quot;-&quot;??_р_._-;_-@_-"/>
    <numFmt numFmtId="200" formatCode="_-* #,##0.0_р_._-;\-* #,##0.0_р_._-;_-* &quot;-&quot;??_р_._-;_-@_-"/>
    <numFmt numFmtId="201" formatCode="_-* #,##0_р_._-;\-* #,##0_р_._-;_-* &quot;-&quot;?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 Cyr"/>
      <family val="0"/>
    </font>
    <font>
      <sz val="11"/>
      <name val="Times New Roman Cyr"/>
      <family val="0"/>
    </font>
    <font>
      <u val="single"/>
      <sz val="8"/>
      <color indexed="36"/>
      <name val="Arial Cyr"/>
      <family val="0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name val="Arial Cyr"/>
      <family val="0"/>
    </font>
    <font>
      <b/>
      <sz val="11"/>
      <name val="Times New Roman Cyr"/>
      <family val="0"/>
    </font>
    <font>
      <b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2"/>
    </font>
    <font>
      <b/>
      <sz val="11"/>
      <color indexed="10"/>
      <name val="Arial Cyr"/>
      <family val="0"/>
    </font>
    <font>
      <b/>
      <sz val="12"/>
      <color indexed="10"/>
      <name val="Times New Roman Cyr"/>
      <family val="0"/>
    </font>
    <font>
      <sz val="11"/>
      <color indexed="10"/>
      <name val="Times New Roman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1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0" xfId="54">
      <alignment/>
      <protection/>
    </xf>
    <xf numFmtId="0" fontId="6" fillId="0" borderId="0" xfId="54" applyFill="1">
      <alignment/>
      <protection/>
    </xf>
    <xf numFmtId="0" fontId="5" fillId="0" borderId="0" xfId="53">
      <alignment/>
      <protection/>
    </xf>
    <xf numFmtId="0" fontId="6" fillId="0" borderId="0" xfId="54" applyFont="1">
      <alignment/>
      <protection/>
    </xf>
    <xf numFmtId="0" fontId="13" fillId="0" borderId="0" xfId="54" applyFont="1">
      <alignment/>
      <protection/>
    </xf>
    <xf numFmtId="188" fontId="12" fillId="0" borderId="10" xfId="53" applyNumberFormat="1" applyFont="1" applyBorder="1" applyAlignment="1">
      <alignment horizontal="right" wrapText="1"/>
      <protection/>
    </xf>
    <xf numFmtId="0" fontId="11" fillId="0" borderId="0" xfId="54" applyFont="1">
      <alignment/>
      <protection/>
    </xf>
    <xf numFmtId="0" fontId="14" fillId="0" borderId="10" xfId="53" applyFont="1" applyBorder="1" applyAlignment="1">
      <alignment horizontal="right" wrapText="1"/>
      <protection/>
    </xf>
    <xf numFmtId="1" fontId="14" fillId="0" borderId="10" xfId="53" applyNumberFormat="1" applyFont="1" applyBorder="1" applyAlignment="1">
      <alignment horizontal="right" wrapText="1"/>
      <protection/>
    </xf>
    <xf numFmtId="0" fontId="15" fillId="0" borderId="10" xfId="53" applyFont="1" applyBorder="1" applyAlignment="1">
      <alignment wrapText="1"/>
      <protection/>
    </xf>
    <xf numFmtId="0" fontId="16" fillId="0" borderId="10" xfId="53" applyFont="1" applyFill="1" applyBorder="1" applyAlignment="1">
      <alignment wrapText="1"/>
      <protection/>
    </xf>
    <xf numFmtId="0" fontId="12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12" fillId="0" borderId="10" xfId="53" applyFont="1" applyBorder="1" applyAlignment="1">
      <alignment wrapText="1"/>
      <protection/>
    </xf>
    <xf numFmtId="0" fontId="16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right"/>
      <protection/>
    </xf>
    <xf numFmtId="1" fontId="5" fillId="0" borderId="10" xfId="53" applyNumberFormat="1" applyFont="1" applyBorder="1" applyAlignment="1">
      <alignment horizontal="right"/>
      <protection/>
    </xf>
    <xf numFmtId="188" fontId="5" fillId="0" borderId="10" xfId="53" applyNumberFormat="1" applyFont="1" applyBorder="1" applyAlignment="1">
      <alignment horizontal="right" wrapText="1"/>
      <protection/>
    </xf>
    <xf numFmtId="188" fontId="6" fillId="0" borderId="10" xfId="54" applyNumberFormat="1" applyFont="1" applyBorder="1" applyAlignment="1">
      <alignment horizontal="right"/>
      <protection/>
    </xf>
    <xf numFmtId="188" fontId="14" fillId="0" borderId="10" xfId="53" applyNumberFormat="1" applyFont="1" applyBorder="1" applyAlignment="1">
      <alignment horizontal="right" wrapText="1"/>
      <protection/>
    </xf>
    <xf numFmtId="188" fontId="9" fillId="0" borderId="10" xfId="53" applyNumberFormat="1" applyFont="1" applyBorder="1" applyAlignment="1">
      <alignment horizontal="right"/>
      <protection/>
    </xf>
    <xf numFmtId="188" fontId="14" fillId="0" borderId="10" xfId="53" applyNumberFormat="1" applyFont="1" applyFill="1" applyBorder="1" applyAlignment="1">
      <alignment horizontal="right" wrapText="1"/>
      <protection/>
    </xf>
    <xf numFmtId="188" fontId="5" fillId="0" borderId="10" xfId="53" applyNumberFormat="1" applyFont="1" applyFill="1" applyBorder="1" applyAlignment="1">
      <alignment horizontal="right"/>
      <protection/>
    </xf>
    <xf numFmtId="188" fontId="5" fillId="0" borderId="10" xfId="53" applyNumberFormat="1" applyFont="1" applyBorder="1" applyAlignment="1">
      <alignment horizontal="right"/>
      <protection/>
    </xf>
    <xf numFmtId="188" fontId="12" fillId="0" borderId="10" xfId="53" applyNumberFormat="1" applyFont="1" applyBorder="1" applyAlignment="1">
      <alignment horizontal="right"/>
      <protection/>
    </xf>
    <xf numFmtId="188" fontId="5" fillId="0" borderId="10" xfId="53" applyNumberFormat="1" applyFont="1" applyBorder="1" applyAlignment="1">
      <alignment horizontal="right"/>
      <protection/>
    </xf>
    <xf numFmtId="188" fontId="9" fillId="0" borderId="10" xfId="53" applyNumberFormat="1" applyFont="1" applyBorder="1" applyAlignment="1">
      <alignment horizontal="right" wrapText="1"/>
      <protection/>
    </xf>
    <xf numFmtId="0" fontId="12" fillId="0" borderId="10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9" fillId="0" borderId="10" xfId="53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center" wrapText="1"/>
      <protection/>
    </xf>
    <xf numFmtId="0" fontId="18" fillId="0" borderId="0" xfId="54" applyFont="1">
      <alignment/>
      <protection/>
    </xf>
    <xf numFmtId="0" fontId="15" fillId="0" borderId="10" xfId="53" applyFont="1" applyFill="1" applyBorder="1" applyAlignment="1">
      <alignment horizontal="left" vertical="top" wrapText="1"/>
      <protection/>
    </xf>
    <xf numFmtId="0" fontId="5" fillId="0" borderId="11" xfId="53" applyFont="1" applyBorder="1" applyAlignment="1">
      <alignment horizontal="right" vertical="top"/>
      <protection/>
    </xf>
    <xf numFmtId="188" fontId="6" fillId="0" borderId="12" xfId="54" applyNumberFormat="1" applyFont="1" applyBorder="1" applyAlignment="1">
      <alignment horizontal="right"/>
      <protection/>
    </xf>
    <xf numFmtId="0" fontId="5" fillId="0" borderId="11" xfId="53" applyFont="1" applyFill="1" applyBorder="1" applyAlignment="1">
      <alignment horizontal="right" vertical="top"/>
      <protection/>
    </xf>
    <xf numFmtId="0" fontId="12" fillId="0" borderId="11" xfId="53" applyFont="1" applyBorder="1" applyAlignment="1">
      <alignment horizontal="right"/>
      <protection/>
    </xf>
    <xf numFmtId="0" fontId="5" fillId="0" borderId="11" xfId="53" applyFont="1" applyBorder="1" applyAlignment="1">
      <alignment horizontal="right"/>
      <protection/>
    </xf>
    <xf numFmtId="0" fontId="17" fillId="0" borderId="11" xfId="53" applyFont="1" applyBorder="1" applyAlignment="1">
      <alignment horizontal="right"/>
      <protection/>
    </xf>
    <xf numFmtId="0" fontId="5" fillId="0" borderId="11" xfId="53" applyFont="1" applyBorder="1" applyAlignment="1">
      <alignment horizontal="right" wrapText="1"/>
      <protection/>
    </xf>
    <xf numFmtId="0" fontId="12" fillId="0" borderId="11" xfId="53" applyFont="1" applyBorder="1" applyAlignment="1">
      <alignment horizontal="right" wrapText="1"/>
      <protection/>
    </xf>
    <xf numFmtId="0" fontId="12" fillId="0" borderId="11" xfId="0" applyFont="1" applyFill="1" applyBorder="1" applyAlignment="1" quotePrefix="1">
      <alignment horizontal="right"/>
    </xf>
    <xf numFmtId="0" fontId="5" fillId="0" borderId="11" xfId="0" applyFont="1" applyFill="1" applyBorder="1" applyAlignment="1" quotePrefix="1">
      <alignment horizontal="right"/>
    </xf>
    <xf numFmtId="0" fontId="19" fillId="0" borderId="0" xfId="54" applyFont="1">
      <alignment/>
      <protection/>
    </xf>
    <xf numFmtId="188" fontId="9" fillId="0" borderId="10" xfId="53" applyNumberFormat="1" applyFont="1" applyFill="1" applyBorder="1" applyAlignment="1">
      <alignment horizontal="right"/>
      <protection/>
    </xf>
    <xf numFmtId="188" fontId="5" fillId="0" borderId="10" xfId="53" applyNumberFormat="1" applyFont="1" applyFill="1" applyBorder="1" applyAlignment="1">
      <alignment horizontal="right" wrapText="1"/>
      <protection/>
    </xf>
    <xf numFmtId="188" fontId="5" fillId="0" borderId="10" xfId="53" applyNumberFormat="1" applyFont="1" applyFill="1" applyBorder="1" applyAlignment="1">
      <alignment horizontal="right"/>
      <protection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8" fontId="12" fillId="0" borderId="10" xfId="53" applyNumberFormat="1" applyFont="1" applyFill="1" applyBorder="1" applyAlignment="1">
      <alignment horizontal="right" wrapText="1"/>
      <protection/>
    </xf>
    <xf numFmtId="0" fontId="20" fillId="0" borderId="10" xfId="0" applyFont="1" applyFill="1" applyBorder="1" applyAlignment="1">
      <alignment wrapText="1"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21" fillId="0" borderId="10" xfId="53" applyFont="1" applyBorder="1" applyAlignment="1">
      <alignment wrapText="1"/>
      <protection/>
    </xf>
    <xf numFmtId="0" fontId="20" fillId="0" borderId="11" xfId="0" applyFont="1" applyFill="1" applyBorder="1" applyAlignment="1">
      <alignment/>
    </xf>
    <xf numFmtId="188" fontId="14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 quotePrefix="1">
      <alignment horizontal="right"/>
    </xf>
    <xf numFmtId="0" fontId="5" fillId="0" borderId="10" xfId="53" applyFont="1" applyBorder="1">
      <alignment/>
      <protection/>
    </xf>
    <xf numFmtId="0" fontId="12" fillId="0" borderId="10" xfId="53" applyFont="1" applyBorder="1">
      <alignment/>
      <protection/>
    </xf>
    <xf numFmtId="0" fontId="19" fillId="0" borderId="15" xfId="54" applyFont="1" applyBorder="1">
      <alignment/>
      <protection/>
    </xf>
    <xf numFmtId="0" fontId="19" fillId="0" borderId="16" xfId="54" applyFont="1" applyBorder="1">
      <alignment/>
      <protection/>
    </xf>
    <xf numFmtId="0" fontId="12" fillId="0" borderId="10" xfId="53" applyFont="1" applyBorder="1" applyAlignment="1">
      <alignment horizontal="right"/>
      <protection/>
    </xf>
    <xf numFmtId="0" fontId="12" fillId="0" borderId="11" xfId="53" applyFont="1" applyFill="1" applyBorder="1" applyAlignment="1">
      <alignment horizontal="right" vertical="top"/>
      <protection/>
    </xf>
    <xf numFmtId="0" fontId="8" fillId="0" borderId="15" xfId="53" applyFont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right" vertical="top" wrapText="1"/>
      <protection/>
    </xf>
    <xf numFmtId="0" fontId="10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188" fontId="13" fillId="0" borderId="10" xfId="54" applyNumberFormat="1" applyFont="1" applyBorder="1" applyAlignment="1">
      <alignment horizontal="right"/>
      <protection/>
    </xf>
    <xf numFmtId="188" fontId="13" fillId="0" borderId="12" xfId="54" applyNumberFormat="1" applyFont="1" applyBorder="1" applyAlignment="1">
      <alignment horizontal="right"/>
      <protection/>
    </xf>
    <xf numFmtId="0" fontId="22" fillId="0" borderId="0" xfId="54" applyFont="1">
      <alignment/>
      <protection/>
    </xf>
    <xf numFmtId="0" fontId="9" fillId="0" borderId="0" xfId="53" applyFont="1" applyAlignment="1">
      <alignment wrapText="1"/>
      <protection/>
    </xf>
    <xf numFmtId="0" fontId="9" fillId="0" borderId="17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49" fontId="5" fillId="0" borderId="11" xfId="0" applyNumberFormat="1" applyFont="1" applyFill="1" applyBorder="1" applyAlignment="1">
      <alignment horizontal="right"/>
    </xf>
    <xf numFmtId="2" fontId="0" fillId="0" borderId="10" xfId="0" applyNumberFormat="1" applyBorder="1" applyAlignment="1" quotePrefix="1">
      <alignment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0" fillId="0" borderId="10" xfId="0" applyNumberFormat="1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right"/>
    </xf>
    <xf numFmtId="188" fontId="14" fillId="0" borderId="10" xfId="53" applyNumberFormat="1" applyFont="1" applyFill="1" applyBorder="1" applyAlignment="1">
      <alignment horizontal="right" vertical="center" wrapText="1"/>
      <protection/>
    </xf>
    <xf numFmtId="0" fontId="40" fillId="0" borderId="0" xfId="0" applyFont="1" applyAlignment="1">
      <alignment/>
    </xf>
    <xf numFmtId="0" fontId="5" fillId="0" borderId="0" xfId="53" applyFont="1">
      <alignment/>
      <protection/>
    </xf>
    <xf numFmtId="0" fontId="9" fillId="0" borderId="0" xfId="53" applyFont="1" applyBorder="1" applyAlignment="1">
      <alignment horizontal="center" wrapText="1"/>
      <protection/>
    </xf>
    <xf numFmtId="0" fontId="8" fillId="0" borderId="0" xfId="53" applyFont="1" applyAlignment="1">
      <alignment horizontal="center" wrapText="1"/>
      <protection/>
    </xf>
    <xf numFmtId="0" fontId="9" fillId="0" borderId="0" xfId="53" applyFont="1" applyAlignment="1">
      <alignment horizontal="center" wrapText="1"/>
      <protection/>
    </xf>
    <xf numFmtId="0" fontId="10" fillId="0" borderId="18" xfId="53" applyFont="1" applyBorder="1" applyAlignment="1">
      <alignment horizontal="center" vertical="top" wrapText="1"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10" fillId="0" borderId="20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(2)" xfId="53"/>
    <cellStyle name="Обычный_Форма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showZeros="0" tabSelected="1" view="pageBreakPreview" zoomScaleNormal="80" zoomScaleSheetLayoutView="100" zoomScalePageLayoutView="0" workbookViewId="0" topLeftCell="A1">
      <pane xSplit="2" ySplit="9" topLeftCell="C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9.125" defaultRowHeight="12.75"/>
  <cols>
    <col min="1" max="1" width="13.00390625" style="3" customWidth="1"/>
    <col min="2" max="2" width="56.875" style="3" customWidth="1"/>
    <col min="3" max="3" width="18.375" style="3" customWidth="1"/>
    <col min="4" max="4" width="17.125" style="3" customWidth="1"/>
    <col min="5" max="5" width="13.625" style="1" customWidth="1"/>
    <col min="6" max="6" width="15.875" style="1" customWidth="1"/>
    <col min="7" max="16384" width="9.125" style="1" customWidth="1"/>
  </cols>
  <sheetData>
    <row r="1" spans="4:5" ht="15.75">
      <c r="D1" s="84" t="s">
        <v>85</v>
      </c>
      <c r="E1" s="84"/>
    </row>
    <row r="2" spans="4:5" ht="15.75">
      <c r="D2" s="84" t="s">
        <v>86</v>
      </c>
      <c r="E2" s="84"/>
    </row>
    <row r="3" spans="4:5" ht="15.75">
      <c r="D3" s="84" t="s">
        <v>90</v>
      </c>
      <c r="E3" s="84"/>
    </row>
    <row r="4" spans="4:5" ht="15.75">
      <c r="D4" s="84" t="s">
        <v>87</v>
      </c>
      <c r="E4" s="84"/>
    </row>
    <row r="5" spans="1:6" ht="23.25" customHeight="1">
      <c r="A5" s="87" t="s">
        <v>30</v>
      </c>
      <c r="B5" s="87"/>
      <c r="C5" s="87"/>
      <c r="D5" s="87"/>
      <c r="E5" s="87"/>
      <c r="F5" s="87"/>
    </row>
    <row r="6" spans="1:6" ht="15.75" customHeight="1">
      <c r="A6" s="88" t="s">
        <v>60</v>
      </c>
      <c r="B6" s="88"/>
      <c r="C6" s="88"/>
      <c r="D6" s="88"/>
      <c r="E6" s="88"/>
      <c r="F6" s="88"/>
    </row>
    <row r="7" spans="1:13" ht="16.5" thickBot="1">
      <c r="A7" s="86"/>
      <c r="B7" s="86"/>
      <c r="C7" s="86"/>
      <c r="D7" s="86"/>
      <c r="F7" s="75" t="s">
        <v>83</v>
      </c>
      <c r="G7" s="74"/>
      <c r="H7" s="74"/>
      <c r="I7" s="74"/>
      <c r="J7" s="74"/>
      <c r="K7" s="74"/>
      <c r="L7" s="74"/>
      <c r="M7" s="74"/>
    </row>
    <row r="8" spans="1:6" ht="20.25" customHeight="1">
      <c r="A8" s="89" t="s">
        <v>24</v>
      </c>
      <c r="B8" s="91" t="s">
        <v>0</v>
      </c>
      <c r="C8" s="91" t="s">
        <v>64</v>
      </c>
      <c r="D8" s="91" t="s">
        <v>61</v>
      </c>
      <c r="E8" s="91" t="s">
        <v>49</v>
      </c>
      <c r="F8" s="93" t="s">
        <v>62</v>
      </c>
    </row>
    <row r="9" spans="1:6" ht="43.5" customHeight="1">
      <c r="A9" s="90"/>
      <c r="B9" s="92"/>
      <c r="C9" s="92"/>
      <c r="D9" s="92"/>
      <c r="E9" s="95"/>
      <c r="F9" s="94"/>
    </row>
    <row r="10" spans="1:6" ht="15.75">
      <c r="A10" s="76">
        <v>1</v>
      </c>
      <c r="B10" s="76">
        <v>2</v>
      </c>
      <c r="C10" s="76">
        <v>3</v>
      </c>
      <c r="D10" s="76">
        <v>4</v>
      </c>
      <c r="E10" s="76">
        <v>5</v>
      </c>
      <c r="F10" s="76">
        <v>6</v>
      </c>
    </row>
    <row r="11" spans="1:6" ht="18.75">
      <c r="A11" s="55"/>
      <c r="B11" s="67" t="s">
        <v>47</v>
      </c>
      <c r="C11" s="56"/>
      <c r="D11" s="56"/>
      <c r="E11" s="63"/>
      <c r="F11" s="64"/>
    </row>
    <row r="12" spans="1:6" ht="18" customHeight="1">
      <c r="A12" s="37">
        <v>11010000</v>
      </c>
      <c r="B12" s="10" t="s">
        <v>43</v>
      </c>
      <c r="C12" s="18">
        <v>16970.4</v>
      </c>
      <c r="D12" s="18">
        <v>17474.8</v>
      </c>
      <c r="E12" s="19">
        <f>D12/C12*100</f>
        <v>102.97223400744826</v>
      </c>
      <c r="F12" s="38">
        <f>D12-C12</f>
        <v>504.3999999999978</v>
      </c>
    </row>
    <row r="13" spans="1:6" s="2" customFormat="1" ht="27.75" customHeight="1">
      <c r="A13" s="39">
        <v>11020200</v>
      </c>
      <c r="B13" s="36" t="s">
        <v>31</v>
      </c>
      <c r="C13" s="23">
        <v>3</v>
      </c>
      <c r="D13" s="18">
        <v>2.2</v>
      </c>
      <c r="E13" s="19">
        <f aca="true" t="shared" si="0" ref="E13:E61">D13/C13*100</f>
        <v>73.33333333333334</v>
      </c>
      <c r="F13" s="38">
        <f aca="true" t="shared" si="1" ref="F13:F61">D13-C13</f>
        <v>-0.7999999999999998</v>
      </c>
    </row>
    <row r="14" spans="1:6" ht="15">
      <c r="A14" s="37">
        <v>22080000</v>
      </c>
      <c r="B14" s="10" t="s">
        <v>1</v>
      </c>
      <c r="C14" s="18">
        <v>53</v>
      </c>
      <c r="D14" s="18">
        <v>57.4</v>
      </c>
      <c r="E14" s="19">
        <f t="shared" si="0"/>
        <v>108.30188679245283</v>
      </c>
      <c r="F14" s="38">
        <f t="shared" si="1"/>
        <v>4.399999999999999</v>
      </c>
    </row>
    <row r="15" spans="1:6" ht="15">
      <c r="A15" s="37">
        <v>24060300</v>
      </c>
      <c r="B15" s="10" t="s">
        <v>2</v>
      </c>
      <c r="C15" s="18">
        <v>1.6</v>
      </c>
      <c r="D15" s="18">
        <v>15.8</v>
      </c>
      <c r="E15" s="19">
        <f t="shared" si="0"/>
        <v>987.5</v>
      </c>
      <c r="F15" s="38">
        <f t="shared" si="1"/>
        <v>14.200000000000001</v>
      </c>
    </row>
    <row r="16" spans="1:6" ht="31.5" customHeight="1">
      <c r="A16" s="39">
        <v>900101</v>
      </c>
      <c r="B16" s="11" t="s">
        <v>3</v>
      </c>
      <c r="C16" s="22">
        <f>SUM(C12:C15)</f>
        <v>17028</v>
      </c>
      <c r="D16" s="22">
        <f>SUM(D12:D15)</f>
        <v>17550.2</v>
      </c>
      <c r="E16" s="71">
        <f t="shared" si="0"/>
        <v>103.066713648109</v>
      </c>
      <c r="F16" s="72">
        <f t="shared" si="1"/>
        <v>522.2000000000007</v>
      </c>
    </row>
    <row r="17" spans="1:6" s="5" customFormat="1" ht="15.75">
      <c r="A17" s="66">
        <v>40000000</v>
      </c>
      <c r="B17" s="11" t="s">
        <v>4</v>
      </c>
      <c r="C17" s="83">
        <f>C18+C21</f>
        <v>80658</v>
      </c>
      <c r="D17" s="83">
        <f>D18+D21</f>
        <v>77947.20000000001</v>
      </c>
      <c r="E17" s="71">
        <f t="shared" si="0"/>
        <v>96.6391430484267</v>
      </c>
      <c r="F17" s="72">
        <f>D17-C17</f>
        <v>-2710.7999999999884</v>
      </c>
    </row>
    <row r="18" spans="1:6" s="5" customFormat="1" ht="15">
      <c r="A18" s="40">
        <v>41020000</v>
      </c>
      <c r="B18" s="12" t="s">
        <v>53</v>
      </c>
      <c r="C18" s="65">
        <f>SUM(C19:C20)</f>
        <v>6415.8</v>
      </c>
      <c r="D18" s="65">
        <f>SUM(D19:D20)</f>
        <v>6415.8</v>
      </c>
      <c r="E18" s="71">
        <f>D18/C18*100</f>
        <v>100</v>
      </c>
      <c r="F18" s="72">
        <f>D18-C18</f>
        <v>0</v>
      </c>
    </row>
    <row r="19" spans="1:6" s="5" customFormat="1" ht="15">
      <c r="A19" s="40">
        <v>41020200</v>
      </c>
      <c r="B19" s="13" t="s">
        <v>63</v>
      </c>
      <c r="C19" s="65">
        <v>6415.8</v>
      </c>
      <c r="D19" s="65">
        <v>6415.8</v>
      </c>
      <c r="E19" s="71">
        <f>D19/C19*100</f>
        <v>100</v>
      </c>
      <c r="F19" s="72">
        <f>D19-C19</f>
        <v>0</v>
      </c>
    </row>
    <row r="20" spans="1:6" ht="15" hidden="1">
      <c r="A20" s="41">
        <v>41020600</v>
      </c>
      <c r="B20" s="13" t="s">
        <v>52</v>
      </c>
      <c r="C20" s="26"/>
      <c r="D20" s="24"/>
      <c r="E20" s="71"/>
      <c r="F20" s="38">
        <f t="shared" si="1"/>
        <v>0</v>
      </c>
    </row>
    <row r="21" spans="1:6" s="5" customFormat="1" ht="15">
      <c r="A21" s="40">
        <v>41030000</v>
      </c>
      <c r="B21" s="12" t="s">
        <v>5</v>
      </c>
      <c r="C21" s="25">
        <f>SUM(C22:C30)</f>
        <v>74242.2</v>
      </c>
      <c r="D21" s="25">
        <f>SUM(D22:D30)</f>
        <v>71531.40000000001</v>
      </c>
      <c r="E21" s="19">
        <f t="shared" si="0"/>
        <v>96.3487073389528</v>
      </c>
      <c r="F21" s="38">
        <f t="shared" si="1"/>
        <v>-2710.7999999999884</v>
      </c>
    </row>
    <row r="22" spans="1:6" ht="28.5">
      <c r="A22" s="41">
        <v>41030600</v>
      </c>
      <c r="B22" s="13" t="s">
        <v>6</v>
      </c>
      <c r="C22" s="16">
        <v>15036.5</v>
      </c>
      <c r="D22" s="24">
        <v>14196.4</v>
      </c>
      <c r="E22" s="19">
        <f t="shared" si="0"/>
        <v>94.41292854055132</v>
      </c>
      <c r="F22" s="38">
        <f t="shared" si="1"/>
        <v>-840.1000000000004</v>
      </c>
    </row>
    <row r="23" spans="1:6" ht="28.5">
      <c r="A23" s="41">
        <v>41030800</v>
      </c>
      <c r="B23" s="13" t="s">
        <v>7</v>
      </c>
      <c r="C23" s="26">
        <v>19085</v>
      </c>
      <c r="D23" s="24">
        <v>18643.3</v>
      </c>
      <c r="E23" s="19">
        <f t="shared" si="0"/>
        <v>97.68561697668325</v>
      </c>
      <c r="F23" s="38">
        <f t="shared" si="1"/>
        <v>-441.7000000000007</v>
      </c>
    </row>
    <row r="24" spans="1:6" ht="30.75" customHeight="1">
      <c r="A24" s="41">
        <v>41030900</v>
      </c>
      <c r="B24" s="13" t="s">
        <v>59</v>
      </c>
      <c r="C24" s="26"/>
      <c r="D24" s="24"/>
      <c r="E24" s="19"/>
      <c r="F24" s="38">
        <f>D24-C24</f>
        <v>0</v>
      </c>
    </row>
    <row r="25" spans="1:6" ht="42.75">
      <c r="A25" s="41">
        <v>41031000</v>
      </c>
      <c r="B25" s="13" t="s">
        <v>8</v>
      </c>
      <c r="C25" s="26">
        <v>1116.4</v>
      </c>
      <c r="D25" s="24">
        <v>1116.4</v>
      </c>
      <c r="E25" s="19">
        <f t="shared" si="0"/>
        <v>100</v>
      </c>
      <c r="F25" s="38">
        <f t="shared" si="1"/>
        <v>0</v>
      </c>
    </row>
    <row r="26" spans="1:6" ht="28.5">
      <c r="A26" s="41">
        <v>41033600</v>
      </c>
      <c r="B26" s="13" t="s">
        <v>65</v>
      </c>
      <c r="C26" s="26">
        <v>101.4</v>
      </c>
      <c r="D26" s="24">
        <v>101.4</v>
      </c>
      <c r="E26" s="19">
        <f t="shared" si="0"/>
        <v>100</v>
      </c>
      <c r="F26" s="38">
        <f t="shared" si="1"/>
        <v>0</v>
      </c>
    </row>
    <row r="27" spans="1:6" ht="15">
      <c r="A27" s="41">
        <v>41033900</v>
      </c>
      <c r="B27" s="13" t="s">
        <v>44</v>
      </c>
      <c r="C27" s="26">
        <v>23460.6</v>
      </c>
      <c r="D27" s="24">
        <v>23460.6</v>
      </c>
      <c r="E27" s="19">
        <f t="shared" si="0"/>
        <v>100</v>
      </c>
      <c r="F27" s="38">
        <f t="shared" si="1"/>
        <v>0</v>
      </c>
    </row>
    <row r="28" spans="1:6" ht="15">
      <c r="A28" s="41">
        <v>41034200</v>
      </c>
      <c r="B28" s="13" t="s">
        <v>45</v>
      </c>
      <c r="C28" s="26">
        <v>8817.9</v>
      </c>
      <c r="D28" s="24">
        <v>8817.9</v>
      </c>
      <c r="E28" s="19">
        <f t="shared" si="0"/>
        <v>100</v>
      </c>
      <c r="F28" s="38">
        <f t="shared" si="1"/>
        <v>0</v>
      </c>
    </row>
    <row r="29" spans="1:6" ht="15">
      <c r="A29" s="41">
        <v>41035000</v>
      </c>
      <c r="B29" s="13" t="s">
        <v>46</v>
      </c>
      <c r="C29" s="50">
        <v>4868.9</v>
      </c>
      <c r="D29" s="23">
        <v>3529.1</v>
      </c>
      <c r="E29" s="19">
        <f t="shared" si="0"/>
        <v>72.48249091170491</v>
      </c>
      <c r="F29" s="38">
        <f t="shared" si="1"/>
        <v>-1339.7999999999997</v>
      </c>
    </row>
    <row r="30" spans="1:6" ht="28.5">
      <c r="A30" s="41">
        <v>41035800</v>
      </c>
      <c r="B30" s="13" t="s">
        <v>33</v>
      </c>
      <c r="C30" s="26">
        <v>1755.5</v>
      </c>
      <c r="D30" s="26">
        <v>1666.3</v>
      </c>
      <c r="E30" s="19">
        <f t="shared" si="0"/>
        <v>94.91882654514383</v>
      </c>
      <c r="F30" s="38">
        <f t="shared" si="1"/>
        <v>-89.20000000000005</v>
      </c>
    </row>
    <row r="31" spans="1:6" s="5" customFormat="1" ht="15">
      <c r="A31" s="40"/>
      <c r="B31" s="12" t="s">
        <v>9</v>
      </c>
      <c r="C31" s="25">
        <f>C21+C18</f>
        <v>80658</v>
      </c>
      <c r="D31" s="25">
        <f>D21+D18</f>
        <v>77947.20000000001</v>
      </c>
      <c r="E31" s="71">
        <f t="shared" si="0"/>
        <v>96.6391430484267</v>
      </c>
      <c r="F31" s="72">
        <f t="shared" si="1"/>
        <v>-2710.7999999999884</v>
      </c>
    </row>
    <row r="32" spans="1:6" s="5" customFormat="1" ht="15">
      <c r="A32" s="40"/>
      <c r="B32" s="12" t="s">
        <v>35</v>
      </c>
      <c r="C32" s="25">
        <f>C31+C16</f>
        <v>97686</v>
      </c>
      <c r="D32" s="25">
        <f>D31+D16</f>
        <v>95497.40000000001</v>
      </c>
      <c r="E32" s="71">
        <f t="shared" si="0"/>
        <v>97.75955612882092</v>
      </c>
      <c r="F32" s="72">
        <f t="shared" si="1"/>
        <v>-2188.5999999999913</v>
      </c>
    </row>
    <row r="33" spans="1:6" s="5" customFormat="1" ht="31.5" hidden="1">
      <c r="A33" s="40"/>
      <c r="B33" s="69" t="s">
        <v>50</v>
      </c>
      <c r="C33" s="25"/>
      <c r="D33" s="68"/>
      <c r="E33" s="19"/>
      <c r="F33" s="38"/>
    </row>
    <row r="34" spans="1:6" s="35" customFormat="1" ht="30" hidden="1">
      <c r="A34" s="42"/>
      <c r="B34" s="33" t="s">
        <v>36</v>
      </c>
      <c r="C34" s="21"/>
      <c r="D34" s="48"/>
      <c r="E34" s="19"/>
      <c r="F34" s="38"/>
    </row>
    <row r="35" spans="1:6" s="7" customFormat="1" ht="20.25" customHeight="1" hidden="1">
      <c r="A35" s="40"/>
      <c r="B35" s="33" t="s">
        <v>35</v>
      </c>
      <c r="C35" s="21">
        <f>C32+C33+C34</f>
        <v>97686</v>
      </c>
      <c r="D35" s="21">
        <f>D32+D33+D34</f>
        <v>95497.40000000001</v>
      </c>
      <c r="E35" s="71">
        <f t="shared" si="0"/>
        <v>97.75955612882092</v>
      </c>
      <c r="F35" s="72">
        <f t="shared" si="1"/>
        <v>-2188.5999999999913</v>
      </c>
    </row>
    <row r="36" spans="1:6" s="7" customFormat="1" ht="20.25">
      <c r="A36" s="44"/>
      <c r="B36" s="57" t="s">
        <v>48</v>
      </c>
      <c r="C36" s="8"/>
      <c r="D36" s="9"/>
      <c r="E36" s="19"/>
      <c r="F36" s="38"/>
    </row>
    <row r="37" spans="1:6" ht="45">
      <c r="A37" s="77" t="s">
        <v>72</v>
      </c>
      <c r="B37" s="28" t="s">
        <v>66</v>
      </c>
      <c r="C37" s="29">
        <v>931.3</v>
      </c>
      <c r="D37" s="29">
        <v>646.3</v>
      </c>
      <c r="E37" s="71">
        <f t="shared" si="0"/>
        <v>69.39761623536991</v>
      </c>
      <c r="F37" s="72">
        <f t="shared" si="1"/>
        <v>-285</v>
      </c>
    </row>
    <row r="38" spans="1:6" ht="15">
      <c r="A38" s="46">
        <v>1000</v>
      </c>
      <c r="B38" s="28" t="s">
        <v>14</v>
      </c>
      <c r="C38" s="29">
        <v>47402.5</v>
      </c>
      <c r="D38" s="29">
        <v>38362.7</v>
      </c>
      <c r="E38" s="71">
        <f t="shared" si="0"/>
        <v>80.9296978007489</v>
      </c>
      <c r="F38" s="72">
        <f t="shared" si="1"/>
        <v>-9039.800000000003</v>
      </c>
    </row>
    <row r="39" spans="1:6" ht="15">
      <c r="A39" s="46"/>
      <c r="B39" s="30" t="s">
        <v>29</v>
      </c>
      <c r="C39" s="32"/>
      <c r="D39" s="32"/>
      <c r="E39" s="71"/>
      <c r="F39" s="72"/>
    </row>
    <row r="40" spans="1:6" ht="15">
      <c r="A40" s="46">
        <v>1060</v>
      </c>
      <c r="B40" s="30" t="s">
        <v>32</v>
      </c>
      <c r="C40" s="31">
        <v>1755.5</v>
      </c>
      <c r="D40" s="31">
        <v>1666.3</v>
      </c>
      <c r="E40" s="71">
        <f t="shared" si="0"/>
        <v>94.91882654514383</v>
      </c>
      <c r="F40" s="72">
        <f t="shared" si="1"/>
        <v>-89.20000000000005</v>
      </c>
    </row>
    <row r="41" spans="1:6" ht="15">
      <c r="A41" s="46">
        <v>2000</v>
      </c>
      <c r="B41" s="28" t="s">
        <v>15</v>
      </c>
      <c r="C41" s="29">
        <v>13786.3</v>
      </c>
      <c r="D41" s="29">
        <v>11863.4</v>
      </c>
      <c r="E41" s="71">
        <f t="shared" si="0"/>
        <v>86.0520951959554</v>
      </c>
      <c r="F41" s="72">
        <f t="shared" si="1"/>
        <v>-1922.8999999999996</v>
      </c>
    </row>
    <row r="42" spans="1:6" ht="15">
      <c r="A42" s="46">
        <v>3000</v>
      </c>
      <c r="B42" s="28" t="s">
        <v>58</v>
      </c>
      <c r="C42" s="29">
        <v>38247.3</v>
      </c>
      <c r="D42" s="29">
        <v>36064.3</v>
      </c>
      <c r="E42" s="71">
        <f t="shared" si="0"/>
        <v>94.29240756863884</v>
      </c>
      <c r="F42" s="72">
        <f t="shared" si="1"/>
        <v>-2183</v>
      </c>
    </row>
    <row r="43" spans="1:6" ht="43.5">
      <c r="A43" s="46">
        <v>3010</v>
      </c>
      <c r="B43" s="30" t="s">
        <v>67</v>
      </c>
      <c r="C43" s="31">
        <v>19085</v>
      </c>
      <c r="D43" s="31">
        <v>18546.1</v>
      </c>
      <c r="E43" s="19">
        <f t="shared" si="0"/>
        <v>97.17631647891012</v>
      </c>
      <c r="F43" s="38">
        <f t="shared" si="1"/>
        <v>-538.9000000000015</v>
      </c>
    </row>
    <row r="44" spans="1:6" ht="43.5">
      <c r="A44" s="46">
        <v>3020</v>
      </c>
      <c r="B44" s="30" t="s">
        <v>68</v>
      </c>
      <c r="C44" s="31">
        <v>1116.5</v>
      </c>
      <c r="D44" s="31">
        <v>1116.5</v>
      </c>
      <c r="E44" s="19">
        <f t="shared" si="0"/>
        <v>100</v>
      </c>
      <c r="F44" s="38">
        <f t="shared" si="1"/>
        <v>0</v>
      </c>
    </row>
    <row r="45" spans="1:6" ht="29.25">
      <c r="A45" s="46">
        <v>3030</v>
      </c>
      <c r="B45" s="30" t="s">
        <v>69</v>
      </c>
      <c r="C45" s="31">
        <v>194.9</v>
      </c>
      <c r="D45" s="31">
        <v>96.7</v>
      </c>
      <c r="E45" s="19">
        <f t="shared" si="0"/>
        <v>49.61518727552591</v>
      </c>
      <c r="F45" s="38">
        <f t="shared" si="1"/>
        <v>-98.2</v>
      </c>
    </row>
    <row r="46" spans="1:6" ht="15">
      <c r="A46" s="46">
        <v>3040</v>
      </c>
      <c r="B46" s="30" t="s">
        <v>70</v>
      </c>
      <c r="C46" s="31">
        <v>14826.3</v>
      </c>
      <c r="D46" s="31">
        <v>14030.7</v>
      </c>
      <c r="E46" s="19">
        <f t="shared" si="0"/>
        <v>94.63386009995752</v>
      </c>
      <c r="F46" s="38">
        <f t="shared" si="1"/>
        <v>-795.5999999999985</v>
      </c>
    </row>
    <row r="47" spans="1:6" ht="29.25">
      <c r="A47" s="46">
        <v>3080</v>
      </c>
      <c r="B47" s="30" t="s">
        <v>71</v>
      </c>
      <c r="C47" s="31">
        <v>210.3</v>
      </c>
      <c r="D47" s="31">
        <v>162.2</v>
      </c>
      <c r="E47" s="19">
        <f t="shared" si="0"/>
        <v>77.12791250594388</v>
      </c>
      <c r="F47" s="38">
        <f t="shared" si="1"/>
        <v>-48.10000000000002</v>
      </c>
    </row>
    <row r="48" spans="1:6" ht="38.25">
      <c r="A48" s="46">
        <v>3104</v>
      </c>
      <c r="B48" s="78" t="s">
        <v>73</v>
      </c>
      <c r="C48" s="31">
        <v>1577.2</v>
      </c>
      <c r="D48" s="31">
        <v>1468.8</v>
      </c>
      <c r="E48" s="19">
        <f t="shared" si="0"/>
        <v>93.12706061374587</v>
      </c>
      <c r="F48" s="38">
        <f t="shared" si="1"/>
        <v>-108.40000000000009</v>
      </c>
    </row>
    <row r="49" spans="1:6" ht="15">
      <c r="A49" s="46">
        <v>3131</v>
      </c>
      <c r="B49" s="78" t="s">
        <v>74</v>
      </c>
      <c r="C49" s="31">
        <v>153.9</v>
      </c>
      <c r="D49" s="31">
        <v>92</v>
      </c>
      <c r="E49" s="19">
        <f t="shared" si="0"/>
        <v>59.77907732293697</v>
      </c>
      <c r="F49" s="38">
        <f t="shared" si="1"/>
        <v>-61.900000000000006</v>
      </c>
    </row>
    <row r="50" spans="1:6" ht="15">
      <c r="A50" s="46">
        <v>3143</v>
      </c>
      <c r="B50" s="78" t="s">
        <v>75</v>
      </c>
      <c r="C50" s="31">
        <v>82</v>
      </c>
      <c r="D50" s="31">
        <v>32.5</v>
      </c>
      <c r="E50" s="19">
        <f t="shared" si="0"/>
        <v>39.63414634146341</v>
      </c>
      <c r="F50" s="38">
        <f t="shared" si="1"/>
        <v>-49.5</v>
      </c>
    </row>
    <row r="51" spans="1:6" ht="51">
      <c r="A51" s="46">
        <v>3160</v>
      </c>
      <c r="B51" s="80" t="s">
        <v>76</v>
      </c>
      <c r="C51" s="31">
        <v>199.5</v>
      </c>
      <c r="D51" s="31">
        <v>119.7</v>
      </c>
      <c r="E51" s="19">
        <f t="shared" si="0"/>
        <v>60</v>
      </c>
      <c r="F51" s="38">
        <f t="shared" si="1"/>
        <v>-79.8</v>
      </c>
    </row>
    <row r="52" spans="1:6" ht="51">
      <c r="A52" s="46">
        <v>3181</v>
      </c>
      <c r="B52" s="78" t="s">
        <v>77</v>
      </c>
      <c r="C52" s="31">
        <v>103.8</v>
      </c>
      <c r="D52" s="31">
        <v>52.7</v>
      </c>
      <c r="E52" s="19">
        <f t="shared" si="0"/>
        <v>50.770712909441244</v>
      </c>
      <c r="F52" s="38">
        <f t="shared" si="1"/>
        <v>-51.099999999999994</v>
      </c>
    </row>
    <row r="53" spans="1:6" ht="38.25">
      <c r="A53" s="46">
        <v>3202</v>
      </c>
      <c r="B53" s="78" t="s">
        <v>78</v>
      </c>
      <c r="C53" s="31">
        <v>203.9</v>
      </c>
      <c r="D53" s="31">
        <v>87.1</v>
      </c>
      <c r="E53" s="19">
        <f t="shared" si="0"/>
        <v>42.71701814615007</v>
      </c>
      <c r="F53" s="38">
        <f t="shared" si="1"/>
        <v>-116.80000000000001</v>
      </c>
    </row>
    <row r="54" spans="1:6" ht="15">
      <c r="A54" s="46">
        <v>3400</v>
      </c>
      <c r="B54" s="80" t="s">
        <v>79</v>
      </c>
      <c r="C54" s="31">
        <v>494</v>
      </c>
      <c r="D54" s="31">
        <v>259.4</v>
      </c>
      <c r="E54" s="19">
        <f t="shared" si="0"/>
        <v>52.51012145748988</v>
      </c>
      <c r="F54" s="38">
        <f t="shared" si="1"/>
        <v>-234.60000000000002</v>
      </c>
    </row>
    <row r="55" spans="1:6" ht="15">
      <c r="A55" s="46">
        <v>4000</v>
      </c>
      <c r="B55" s="81" t="s">
        <v>18</v>
      </c>
      <c r="C55" s="31">
        <v>2520.2</v>
      </c>
      <c r="D55" s="31">
        <v>2126.6</v>
      </c>
      <c r="E55" s="19">
        <f t="shared" si="0"/>
        <v>84.38219188953258</v>
      </c>
      <c r="F55" s="38">
        <f t="shared" si="1"/>
        <v>-393.5999999999999</v>
      </c>
    </row>
    <row r="56" spans="1:6" ht="15">
      <c r="A56" s="46">
        <v>5000</v>
      </c>
      <c r="B56" s="28" t="s">
        <v>20</v>
      </c>
      <c r="C56" s="31">
        <v>586.3</v>
      </c>
      <c r="D56" s="31">
        <v>569</v>
      </c>
      <c r="E56" s="19">
        <f t="shared" si="0"/>
        <v>97.0492921712434</v>
      </c>
      <c r="F56" s="38">
        <f t="shared" si="1"/>
        <v>-17.299999999999955</v>
      </c>
    </row>
    <row r="57" spans="1:6" ht="25.5">
      <c r="A57" s="46">
        <v>7420</v>
      </c>
      <c r="B57" s="79" t="s">
        <v>80</v>
      </c>
      <c r="C57" s="31">
        <v>559.4</v>
      </c>
      <c r="D57" s="31">
        <v>183.5</v>
      </c>
      <c r="E57" s="19">
        <f t="shared" si="0"/>
        <v>32.80300321773329</v>
      </c>
      <c r="F57" s="38">
        <f t="shared" si="1"/>
        <v>-375.9</v>
      </c>
    </row>
    <row r="58" spans="1:6" ht="25.5">
      <c r="A58" s="46">
        <v>7810</v>
      </c>
      <c r="B58" s="79" t="s">
        <v>82</v>
      </c>
      <c r="C58" s="31">
        <v>31.4</v>
      </c>
      <c r="D58" s="31">
        <v>18.4</v>
      </c>
      <c r="E58" s="19">
        <f t="shared" si="0"/>
        <v>58.59872611464968</v>
      </c>
      <c r="F58" s="38">
        <f t="shared" si="1"/>
        <v>-13</v>
      </c>
    </row>
    <row r="59" spans="1:6" ht="15">
      <c r="A59" s="46">
        <v>8010</v>
      </c>
      <c r="B59" s="30" t="s">
        <v>81</v>
      </c>
      <c r="C59" s="31">
        <v>300</v>
      </c>
      <c r="D59" s="31"/>
      <c r="E59" s="19">
        <f t="shared" si="0"/>
        <v>0</v>
      </c>
      <c r="F59" s="38">
        <f t="shared" si="1"/>
        <v>-300</v>
      </c>
    </row>
    <row r="60" spans="1:6" ht="15">
      <c r="A60" s="46">
        <v>8600</v>
      </c>
      <c r="B60" s="30" t="s">
        <v>22</v>
      </c>
      <c r="C60" s="31">
        <v>95</v>
      </c>
      <c r="D60" s="31">
        <v>95</v>
      </c>
      <c r="E60" s="19">
        <f t="shared" si="0"/>
        <v>100</v>
      </c>
      <c r="F60" s="38">
        <f t="shared" si="1"/>
        <v>0</v>
      </c>
    </row>
    <row r="61" spans="1:6" ht="15">
      <c r="A61" s="46">
        <v>8800</v>
      </c>
      <c r="B61" s="51" t="s">
        <v>40</v>
      </c>
      <c r="C61" s="31">
        <v>3299</v>
      </c>
      <c r="D61" s="31">
        <v>3299</v>
      </c>
      <c r="E61" s="19">
        <f t="shared" si="0"/>
        <v>100</v>
      </c>
      <c r="F61" s="38">
        <f t="shared" si="1"/>
        <v>0</v>
      </c>
    </row>
    <row r="62" spans="1:6" s="73" customFormat="1" ht="18">
      <c r="A62" s="58" t="s">
        <v>23</v>
      </c>
      <c r="B62" s="54"/>
      <c r="C62" s="59">
        <f>C61+C60+C59+C58+C57+C56+C55+C42+C41+C38+C37</f>
        <v>107758.70000000001</v>
      </c>
      <c r="D62" s="59">
        <f>D61+D60+D59+D58+D57+D56+D55+D42+D41+D38+D37</f>
        <v>93228.2</v>
      </c>
      <c r="E62" s="19">
        <f>D62/C62*100</f>
        <v>86.51570592444043</v>
      </c>
      <c r="F62" s="38">
        <f>D62-C62</f>
        <v>-14530.500000000015</v>
      </c>
    </row>
    <row r="63" spans="1:6" s="47" customFormat="1" ht="15">
      <c r="A63" s="46"/>
      <c r="B63" s="33"/>
      <c r="C63" s="31"/>
      <c r="D63" s="29"/>
      <c r="E63" s="19"/>
      <c r="F63" s="38"/>
    </row>
    <row r="64" spans="1:6" ht="18.75">
      <c r="A64" s="41"/>
      <c r="B64" s="70" t="s">
        <v>56</v>
      </c>
      <c r="C64" s="16"/>
      <c r="D64" s="17"/>
      <c r="E64" s="19"/>
      <c r="F64" s="38"/>
    </row>
    <row r="65" spans="1:6" ht="15">
      <c r="A65" s="41">
        <v>25000000</v>
      </c>
      <c r="B65" s="13" t="s">
        <v>10</v>
      </c>
      <c r="C65" s="16">
        <v>1106.6</v>
      </c>
      <c r="D65" s="16">
        <v>1582.7</v>
      </c>
      <c r="E65" s="19">
        <f>D65/C65*100</f>
        <v>143.0236761250678</v>
      </c>
      <c r="F65" s="38">
        <f>D65-C65</f>
        <v>476.10000000000014</v>
      </c>
    </row>
    <row r="66" spans="1:6" ht="30">
      <c r="A66" s="43"/>
      <c r="B66" s="14" t="s">
        <v>11</v>
      </c>
      <c r="C66" s="20">
        <f>SUM(C65:C65)</f>
        <v>1106.6</v>
      </c>
      <c r="D66" s="20">
        <f>SUM(D65:D65)</f>
        <v>1582.7</v>
      </c>
      <c r="E66" s="19">
        <f>D66/C66*100</f>
        <v>143.0236761250678</v>
      </c>
      <c r="F66" s="38">
        <f>D66-C66</f>
        <v>476.10000000000014</v>
      </c>
    </row>
    <row r="67" spans="1:6" s="5" customFormat="1" ht="15">
      <c r="A67" s="44">
        <v>41035000</v>
      </c>
      <c r="B67" s="15" t="s">
        <v>12</v>
      </c>
      <c r="C67" s="53">
        <v>1890.6</v>
      </c>
      <c r="D67" s="6">
        <v>1715.8</v>
      </c>
      <c r="E67" s="19">
        <f>D67/C67*100</f>
        <v>90.75425790754258</v>
      </c>
      <c r="F67" s="38">
        <f>D67-C67</f>
        <v>-174.79999999999995</v>
      </c>
    </row>
    <row r="68" spans="1:6" s="5" customFormat="1" ht="29.25" hidden="1">
      <c r="A68" s="44">
        <v>41035200</v>
      </c>
      <c r="B68" s="15" t="s">
        <v>54</v>
      </c>
      <c r="C68" s="53"/>
      <c r="D68" s="6"/>
      <c r="E68" s="19" t="e">
        <f>D68/C68*100</f>
        <v>#DIV/0!</v>
      </c>
      <c r="F68" s="38">
        <f>D68-C68</f>
        <v>0</v>
      </c>
    </row>
    <row r="69" spans="1:6" s="5" customFormat="1" ht="29.25">
      <c r="A69" s="44"/>
      <c r="B69" s="15" t="s">
        <v>41</v>
      </c>
      <c r="C69" s="6">
        <f>SUM(C66:C68)</f>
        <v>2997.2</v>
      </c>
      <c r="D69" s="6">
        <f>SUM(D66:D68)</f>
        <v>3298.5</v>
      </c>
      <c r="E69" s="19">
        <f>D69/C69*100</f>
        <v>110.05271586814361</v>
      </c>
      <c r="F69" s="38">
        <f>D69-C69</f>
        <v>301.3000000000002</v>
      </c>
    </row>
    <row r="70" spans="1:6" s="7" customFormat="1" ht="30" hidden="1">
      <c r="A70" s="40"/>
      <c r="B70" s="33" t="s">
        <v>55</v>
      </c>
      <c r="C70" s="21"/>
      <c r="D70" s="21"/>
      <c r="E70" s="19"/>
      <c r="F70" s="38"/>
    </row>
    <row r="71" spans="1:6" ht="28.5" hidden="1">
      <c r="A71" s="43">
        <v>20840000</v>
      </c>
      <c r="B71" s="13" t="s">
        <v>34</v>
      </c>
      <c r="C71" s="18"/>
      <c r="D71" s="49"/>
      <c r="E71" s="19"/>
      <c r="F71" s="38"/>
    </row>
    <row r="72" spans="1:6" s="7" customFormat="1" ht="15.75" hidden="1">
      <c r="A72" s="44"/>
      <c r="B72" s="34" t="s">
        <v>37</v>
      </c>
      <c r="C72" s="27">
        <f>C71+C69</f>
        <v>2997.2</v>
      </c>
      <c r="D72" s="27">
        <f>D71+D69+D70</f>
        <v>3298.5</v>
      </c>
      <c r="E72" s="19">
        <f>D72/C72*100</f>
        <v>110.05271586814361</v>
      </c>
      <c r="F72" s="38">
        <f>D72-C72</f>
        <v>301.3000000000002</v>
      </c>
    </row>
    <row r="73" spans="1:6" s="47" customFormat="1" ht="18">
      <c r="A73" s="52"/>
      <c r="B73" s="54" t="s">
        <v>57</v>
      </c>
      <c r="C73" s="32"/>
      <c r="D73" s="32"/>
      <c r="E73" s="19"/>
      <c r="F73" s="38"/>
    </row>
    <row r="74" spans="1:6" s="47" customFormat="1" ht="15">
      <c r="A74" s="82" t="s">
        <v>72</v>
      </c>
      <c r="B74" s="28" t="s">
        <v>13</v>
      </c>
      <c r="C74" s="29">
        <v>34.6</v>
      </c>
      <c r="D74" s="29">
        <v>34.6</v>
      </c>
      <c r="E74" s="19">
        <f aca="true" t="shared" si="2" ref="E74:E91">D74/C74*100</f>
        <v>100</v>
      </c>
      <c r="F74" s="38">
        <f aca="true" t="shared" si="3" ref="F74:F91">D74-C74</f>
        <v>0</v>
      </c>
    </row>
    <row r="75" spans="1:6" s="47" customFormat="1" ht="15">
      <c r="A75" s="45">
        <v>1000</v>
      </c>
      <c r="B75" s="28" t="s">
        <v>14</v>
      </c>
      <c r="C75" s="29">
        <v>1041.8</v>
      </c>
      <c r="D75" s="29">
        <v>1041.8</v>
      </c>
      <c r="E75" s="19">
        <f t="shared" si="2"/>
        <v>100</v>
      </c>
      <c r="F75" s="38">
        <f t="shared" si="3"/>
        <v>0</v>
      </c>
    </row>
    <row r="76" spans="1:6" s="47" customFormat="1" ht="51">
      <c r="A76" s="46">
        <v>1020</v>
      </c>
      <c r="B76" s="80" t="s">
        <v>84</v>
      </c>
      <c r="C76" s="31">
        <v>962.3</v>
      </c>
      <c r="D76" s="31">
        <v>962.3</v>
      </c>
      <c r="E76" s="19">
        <f t="shared" si="2"/>
        <v>100</v>
      </c>
      <c r="F76" s="38">
        <f t="shared" si="3"/>
        <v>0</v>
      </c>
    </row>
    <row r="77" spans="1:6" s="47" customFormat="1" ht="15">
      <c r="A77" s="45">
        <v>2000</v>
      </c>
      <c r="B77" s="28" t="s">
        <v>15</v>
      </c>
      <c r="C77" s="29">
        <v>856.6</v>
      </c>
      <c r="D77" s="29">
        <v>856.6</v>
      </c>
      <c r="E77" s="19">
        <f t="shared" si="2"/>
        <v>100</v>
      </c>
      <c r="F77" s="38">
        <f t="shared" si="3"/>
        <v>0</v>
      </c>
    </row>
    <row r="78" spans="1:6" s="47" customFormat="1" ht="15">
      <c r="A78" s="46">
        <v>2010</v>
      </c>
      <c r="B78" s="30" t="s">
        <v>25</v>
      </c>
      <c r="C78" s="31">
        <v>827.2</v>
      </c>
      <c r="D78" s="31">
        <v>827.2</v>
      </c>
      <c r="E78" s="19">
        <f t="shared" si="2"/>
        <v>100</v>
      </c>
      <c r="F78" s="38">
        <f t="shared" si="3"/>
        <v>0</v>
      </c>
    </row>
    <row r="79" spans="1:6" s="47" customFormat="1" ht="15">
      <c r="A79" s="45">
        <v>3000</v>
      </c>
      <c r="B79" s="28" t="s">
        <v>16</v>
      </c>
      <c r="C79" s="29">
        <v>11</v>
      </c>
      <c r="D79" s="29">
        <v>11</v>
      </c>
      <c r="E79" s="19">
        <f t="shared" si="2"/>
        <v>100</v>
      </c>
      <c r="F79" s="38">
        <f t="shared" si="3"/>
        <v>0</v>
      </c>
    </row>
    <row r="80" spans="1:6" s="47" customFormat="1" ht="29.25">
      <c r="A80" s="46">
        <v>3104</v>
      </c>
      <c r="B80" s="30" t="s">
        <v>17</v>
      </c>
      <c r="C80" s="31">
        <v>11</v>
      </c>
      <c r="D80" s="31">
        <v>11</v>
      </c>
      <c r="E80" s="19">
        <f t="shared" si="2"/>
        <v>100</v>
      </c>
      <c r="F80" s="38">
        <f t="shared" si="3"/>
        <v>0</v>
      </c>
    </row>
    <row r="81" spans="1:6" s="47" customFormat="1" ht="15">
      <c r="A81" s="45">
        <v>4000</v>
      </c>
      <c r="B81" s="28" t="s">
        <v>18</v>
      </c>
      <c r="C81" s="29">
        <v>264.4</v>
      </c>
      <c r="D81" s="29">
        <v>264.4</v>
      </c>
      <c r="E81" s="19">
        <f t="shared" si="2"/>
        <v>100</v>
      </c>
      <c r="F81" s="38">
        <f t="shared" si="3"/>
        <v>0</v>
      </c>
    </row>
    <row r="82" spans="1:6" s="47" customFormat="1" ht="15">
      <c r="A82" s="46">
        <v>4060</v>
      </c>
      <c r="B82" s="30" t="s">
        <v>26</v>
      </c>
      <c r="C82" s="31">
        <v>59.8</v>
      </c>
      <c r="D82" s="31">
        <v>59.8</v>
      </c>
      <c r="E82" s="19">
        <f t="shared" si="2"/>
        <v>100</v>
      </c>
      <c r="F82" s="38">
        <f t="shared" si="3"/>
        <v>0</v>
      </c>
    </row>
    <row r="83" spans="1:6" s="47" customFormat="1" ht="29.25">
      <c r="A83" s="46">
        <v>4090</v>
      </c>
      <c r="B83" s="30" t="s">
        <v>27</v>
      </c>
      <c r="C83" s="31">
        <v>170.5</v>
      </c>
      <c r="D83" s="31">
        <v>170.5</v>
      </c>
      <c r="E83" s="19">
        <f t="shared" si="2"/>
        <v>100</v>
      </c>
      <c r="F83" s="38">
        <f t="shared" si="3"/>
        <v>0</v>
      </c>
    </row>
    <row r="84" spans="1:6" s="47" customFormat="1" ht="15">
      <c r="A84" s="46">
        <v>4100</v>
      </c>
      <c r="B84" s="30" t="s">
        <v>28</v>
      </c>
      <c r="C84" s="31">
        <v>34.1</v>
      </c>
      <c r="D84" s="31">
        <v>34.1</v>
      </c>
      <c r="E84" s="19">
        <f t="shared" si="2"/>
        <v>100</v>
      </c>
      <c r="F84" s="38">
        <f t="shared" si="3"/>
        <v>0</v>
      </c>
    </row>
    <row r="85" spans="1:6" s="47" customFormat="1" ht="15" hidden="1">
      <c r="A85" s="45" t="s">
        <v>19</v>
      </c>
      <c r="B85" s="28" t="s">
        <v>20</v>
      </c>
      <c r="C85" s="29"/>
      <c r="D85" s="29"/>
      <c r="E85" s="19" t="e">
        <f t="shared" si="2"/>
        <v>#DIV/0!</v>
      </c>
      <c r="F85" s="38">
        <f t="shared" si="3"/>
        <v>0</v>
      </c>
    </row>
    <row r="86" spans="1:6" s="47" customFormat="1" ht="15">
      <c r="A86" s="45">
        <v>6300</v>
      </c>
      <c r="B86" s="28" t="s">
        <v>39</v>
      </c>
      <c r="C86" s="29">
        <v>27</v>
      </c>
      <c r="D86" s="29">
        <v>27</v>
      </c>
      <c r="E86" s="19">
        <f t="shared" si="2"/>
        <v>100</v>
      </c>
      <c r="F86" s="38">
        <f t="shared" si="3"/>
        <v>0</v>
      </c>
    </row>
    <row r="87" spans="1:6" s="47" customFormat="1" ht="30">
      <c r="A87" s="45">
        <v>7810</v>
      </c>
      <c r="B87" s="28" t="s">
        <v>21</v>
      </c>
      <c r="C87" s="29">
        <v>21</v>
      </c>
      <c r="D87" s="29"/>
      <c r="E87" s="19">
        <f t="shared" si="2"/>
        <v>0</v>
      </c>
      <c r="F87" s="38">
        <f t="shared" si="3"/>
        <v>-21</v>
      </c>
    </row>
    <row r="88" spans="1:6" s="47" customFormat="1" ht="15" hidden="1">
      <c r="A88" s="45"/>
      <c r="B88" s="28" t="s">
        <v>42</v>
      </c>
      <c r="C88" s="29"/>
      <c r="D88" s="29"/>
      <c r="E88" s="19" t="e">
        <f t="shared" si="2"/>
        <v>#DIV/0!</v>
      </c>
      <c r="F88" s="38">
        <f t="shared" si="3"/>
        <v>0</v>
      </c>
    </row>
    <row r="89" spans="1:6" s="47" customFormat="1" ht="30" hidden="1">
      <c r="A89" s="45"/>
      <c r="B89" s="28" t="s">
        <v>38</v>
      </c>
      <c r="C89" s="29"/>
      <c r="D89" s="29"/>
      <c r="E89" s="19"/>
      <c r="F89" s="38"/>
    </row>
    <row r="90" spans="1:6" s="47" customFormat="1" ht="15">
      <c r="A90" s="45">
        <v>8800</v>
      </c>
      <c r="B90" s="28" t="s">
        <v>12</v>
      </c>
      <c r="C90" s="29">
        <v>1716.2</v>
      </c>
      <c r="D90" s="29">
        <v>1716.2</v>
      </c>
      <c r="E90" s="19">
        <f t="shared" si="2"/>
        <v>100</v>
      </c>
      <c r="F90" s="38">
        <f t="shared" si="3"/>
        <v>0</v>
      </c>
    </row>
    <row r="91" spans="1:6" s="47" customFormat="1" ht="14.25" customHeight="1">
      <c r="A91" s="60"/>
      <c r="B91" s="28" t="s">
        <v>23</v>
      </c>
      <c r="C91" s="29">
        <f>C75+C77+C79+C81+C85+C87+C88+C74+C89+C90+C86</f>
        <v>3972.6000000000004</v>
      </c>
      <c r="D91" s="29">
        <f>D75+D77+D79+D81+D85+D87+D88+D74+D89+D90+D86</f>
        <v>3951.6000000000004</v>
      </c>
      <c r="E91" s="19">
        <f t="shared" si="2"/>
        <v>99.47137894577858</v>
      </c>
      <c r="F91" s="38">
        <f t="shared" si="3"/>
        <v>-21</v>
      </c>
    </row>
    <row r="92" spans="1:6" s="47" customFormat="1" ht="15" hidden="1">
      <c r="A92" s="61"/>
      <c r="B92" s="33" t="s">
        <v>51</v>
      </c>
      <c r="C92" s="61"/>
      <c r="D92" s="62"/>
      <c r="E92" s="19"/>
      <c r="F92" s="38"/>
    </row>
    <row r="93" spans="5:6" ht="15">
      <c r="E93" s="4"/>
      <c r="F93" s="4"/>
    </row>
    <row r="94" spans="2:5" ht="15">
      <c r="B94" s="85" t="s">
        <v>88</v>
      </c>
      <c r="E94" s="4" t="s">
        <v>89</v>
      </c>
    </row>
  </sheetData>
  <sheetProtection/>
  <mergeCells count="9">
    <mergeCell ref="A7:D7"/>
    <mergeCell ref="A5:F5"/>
    <mergeCell ref="A6:F6"/>
    <mergeCell ref="A8:A9"/>
    <mergeCell ref="B8:B9"/>
    <mergeCell ref="C8:C9"/>
    <mergeCell ref="D8:D9"/>
    <mergeCell ref="F8:F9"/>
    <mergeCell ref="E8:E9"/>
  </mergeCells>
  <printOptions horizontalCentered="1"/>
  <pageMargins left="0.1968503937007874" right="0.1968503937007874" top="0.1968503937007874" bottom="0.1968503937007874" header="0.2362204724409449" footer="0.07874015748031496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2017-08-14T06:37:30Z</cp:lastPrinted>
  <dcterms:created xsi:type="dcterms:W3CDTF">2009-03-20T11:50:38Z</dcterms:created>
  <dcterms:modified xsi:type="dcterms:W3CDTF">2017-09-11T07:56:21Z</dcterms:modified>
  <cp:category/>
  <cp:version/>
  <cp:contentType/>
  <cp:contentStatus/>
</cp:coreProperties>
</file>